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tasa\Desktop\IZRAČUNI PAKOŠTANE PROVJERENO\"/>
    </mc:Choice>
  </mc:AlternateContent>
  <xr:revisionPtr revIDLastSave="0" documentId="13_ncr:1_{5F7736D0-8CF2-40C9-B824-07A4F7C38EAC}" xr6:coauthVersionLast="47" xr6:coauthVersionMax="47" xr10:uidLastSave="{00000000-0000-0000-0000-000000000000}"/>
  <bookViews>
    <workbookView xWindow="9432" yWindow="0" windowWidth="13608" windowHeight="12240" activeTab="1" xr2:uid="{00000000-000D-0000-FFFF-FFFF00000000}"/>
  </bookViews>
  <sheets>
    <sheet name="Upute " sheetId="17" r:id="rId1"/>
    <sheet name="Unos podataka" sheetId="15" r:id="rId2"/>
    <sheet name="Gospodarski aspekti održivosti" sheetId="16" r:id="rId3"/>
    <sheet name="Sheet3" sheetId="4" state="hidden" r:id="rId4"/>
  </sheets>
  <externalReferences>
    <externalReference r:id="rId5"/>
  </externalReferences>
  <definedNames>
    <definedName name="_Hlk154127655" localSheetId="2">'[1]SUVR-2 Kvaliteta vode'!#REF!</definedName>
    <definedName name="_Hlk154127655" localSheetId="1">'[1]SUVR-2 Kvaliteta vode'!#REF!</definedName>
    <definedName name="_Hlk154127655" localSheetId="0">'[1]SUVR-2 Kvaliteta vode'!#REF!</definedName>
    <definedName name="_Hlk154127655">'[1]SUVR-2 Kvaliteta vode'!#REF!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8" i="16" l="1"/>
  <c r="C71" i="16"/>
  <c r="C64" i="16"/>
  <c r="C57" i="16"/>
  <c r="C50" i="16"/>
  <c r="C41" i="16"/>
  <c r="C34" i="16"/>
  <c r="C27" i="16"/>
  <c r="J76" i="16"/>
  <c r="I76" i="16"/>
  <c r="H76" i="16"/>
  <c r="G76" i="16"/>
  <c r="F76" i="16"/>
  <c r="F69" i="16"/>
  <c r="E69" i="16"/>
  <c r="E62" i="16"/>
  <c r="D62" i="16"/>
  <c r="G55" i="16" l="1"/>
  <c r="F55" i="16"/>
  <c r="E55" i="16"/>
  <c r="B48" i="16" l="1"/>
  <c r="E39" i="16"/>
  <c r="D39" i="16"/>
  <c r="B32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F9" i="16"/>
  <c r="C31" i="15"/>
  <c r="C30" i="15"/>
  <c r="C29" i="15"/>
  <c r="C28" i="15"/>
  <c r="C27" i="15"/>
  <c r="C26" i="15"/>
  <c r="C25" i="15"/>
  <c r="C24" i="15"/>
  <c r="C23" i="15"/>
  <c r="C22" i="15"/>
  <c r="C21" i="15"/>
  <c r="C20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D76" i="16" l="1"/>
  <c r="C76" i="16"/>
  <c r="B76" i="16"/>
  <c r="C69" i="16" l="1"/>
  <c r="B69" i="16"/>
  <c r="B62" i="16"/>
  <c r="C55" i="16" l="1"/>
  <c r="B55" i="16"/>
  <c r="B39" i="16"/>
  <c r="F21" i="16"/>
  <c r="E21" i="16"/>
  <c r="D21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25" i="16" l="1"/>
  <c r="B3" i="16"/>
</calcChain>
</file>

<file path=xl/sharedStrings.xml><?xml version="1.0" encoding="utf-8"?>
<sst xmlns="http://schemas.openxmlformats.org/spreadsheetml/2006/main" count="195" uniqueCount="153">
  <si>
    <t>Pregled pokazatelja</t>
  </si>
  <si>
    <t>Pokazatelj</t>
  </si>
  <si>
    <t>Naziv radnog lista</t>
  </si>
  <si>
    <t>Unos podataka</t>
  </si>
  <si>
    <t>1.1.</t>
  </si>
  <si>
    <t>Destinacija</t>
  </si>
  <si>
    <t>Godina za koju se računa pokazatelj</t>
  </si>
  <si>
    <t>2.1.</t>
  </si>
  <si>
    <t>2.2.</t>
  </si>
  <si>
    <t>3.1.</t>
  </si>
  <si>
    <t>4.1.</t>
  </si>
  <si>
    <t>5.1.</t>
  </si>
  <si>
    <t>6.1.</t>
  </si>
  <si>
    <t>7.1.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</si>
  <si>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</si>
  <si>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</si>
  <si>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</si>
  <si>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</si>
  <si>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</si>
  <si>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</si>
  <si>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</si>
  <si>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</si>
  <si>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</si>
  <si>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</si>
  <si>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</si>
  <si>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</si>
  <si>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Godina</t>
  </si>
  <si>
    <t>Mjeseci u godini</t>
  </si>
  <si>
    <t xml:space="preserve">Broj dana u mjesecu </t>
  </si>
  <si>
    <t>Da/Ne</t>
  </si>
  <si>
    <t>DA</t>
  </si>
  <si>
    <t>NE</t>
  </si>
  <si>
    <t>SPECIFIČNI POKAZATELJI ODRŽIVOSTI KOJI MJERE UTJECAJ TURIZMA NA GOSPODARSKE ASPEKTE ODRŽIVOSTI DESTINACIJE</t>
  </si>
  <si>
    <t>Gospodarski aspekti održivosti</t>
  </si>
  <si>
    <t>STP-1 Stopa popunjenosti u komercijalnim smještajnim kapacitetima</t>
  </si>
  <si>
    <t>STP-2 Prosječna dnevna potrošnja turista u eurima</t>
  </si>
  <si>
    <t>SPGS-1 Produktivnost rada u Području I Djelatnost pružanja smještaja te pripreme i usluživanja</t>
  </si>
  <si>
    <r>
      <t xml:space="preserve">STP-1 </t>
    </r>
    <r>
      <rPr>
        <sz val="11"/>
        <rFont val="Calibri"/>
        <family val="2"/>
        <charset val="238"/>
        <scheme val="minor"/>
      </rPr>
      <t>Stopa popunjenosti u komercijalnim smještajnim kapacitetima</t>
    </r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</si>
  <si>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</si>
  <si>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</si>
  <si>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</si>
  <si>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</si>
  <si>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</si>
  <si>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</si>
  <si>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</si>
  <si>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</si>
  <si>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</si>
  <si>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</si>
  <si>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</si>
  <si>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</si>
  <si>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(i) Mj.</t>
  </si>
  <si>
    <r>
      <rPr>
        <sz val="11"/>
        <rFont val="Calibri"/>
        <family val="2"/>
        <charset val="238"/>
      </rPr>
      <t xml:space="preserve">(MSP) </t>
    </r>
    <r>
      <rPr>
        <b/>
        <sz val="11"/>
        <rFont val="Calibri"/>
        <family val="2"/>
        <charset val="238"/>
      </rPr>
      <t xml:space="preserve">Mjesečna stopa popunjenosti komercijalnih smještajnih kapaciteta </t>
    </r>
  </si>
  <si>
    <t>(BK) Broj stalnih kreveta u komercijalnim smještajnim kapacitetima u destinaciji</t>
  </si>
  <si>
    <t>(d) Broj dana u mjesecu</t>
  </si>
  <si>
    <t>(BN) Broj noćenja u komercijalnim smještajnim kapacitetima u destinaciji</t>
  </si>
  <si>
    <r>
      <t xml:space="preserve">STP-2 </t>
    </r>
    <r>
      <rPr>
        <sz val="11"/>
        <rFont val="Calibri"/>
        <family val="2"/>
        <charset val="238"/>
        <scheme val="minor"/>
      </rPr>
      <t>Prosječna dnevna potrošnja turista u eurima</t>
    </r>
  </si>
  <si>
    <r>
      <t>(GSP)</t>
    </r>
    <r>
      <rPr>
        <b/>
        <sz val="11"/>
        <color theme="1"/>
        <rFont val="Calibri"/>
        <family val="2"/>
        <charset val="238"/>
        <scheme val="minor"/>
      </rPr>
      <t xml:space="preserve"> Godišnja stopa popunjenosti komercijalnih smještajnih kapaciteta</t>
    </r>
  </si>
  <si>
    <t>Ukupno</t>
  </si>
  <si>
    <t>Prosječna dnevna potrošnja turista (EUR)</t>
  </si>
  <si>
    <r>
      <t xml:space="preserve">SPGS-1 </t>
    </r>
    <r>
      <rPr>
        <sz val="11"/>
        <rFont val="Calibri"/>
        <family val="2"/>
        <charset val="238"/>
        <scheme val="minor"/>
      </rPr>
      <t>Produktivnost rada u Području I Djelatnost pružanja smještaja te pripreme i usluživanja</t>
    </r>
  </si>
  <si>
    <t>Produktivnost rada u Području I Djelatnost pružanja smještaja te pripreme i usluživanja hrane</t>
  </si>
  <si>
    <t>(ZP) Broj zaposlenih na bazi sati rada u djelatnostima iz područja I Djelatnost pružanja smještaja te pripreme i usluživanja hrane</t>
  </si>
  <si>
    <t>(UP) Ukupan prihod poslovnih subjekata u djelatnostima iz područja I Djelatnost pružanja smještaja te pripreme i usluživanja hrane 
(EUR)</t>
  </si>
  <si>
    <r>
      <t xml:space="preserve">SPGS-2 </t>
    </r>
    <r>
      <rPr>
        <sz val="11"/>
        <rFont val="Calibri"/>
        <family val="2"/>
        <charset val="238"/>
        <scheme val="minor"/>
      </rPr>
      <t>Bruto dodana vrijednost ostvarena u području Ii djelatnost pružanja smještaja te pripreme i usluživanja</t>
    </r>
  </si>
  <si>
    <r>
      <t xml:space="preserve">SPGS-3 </t>
    </r>
    <r>
      <rPr>
        <sz val="11"/>
        <rFont val="Calibri"/>
        <family val="2"/>
        <charset val="238"/>
        <scheme val="minor"/>
      </rPr>
      <t>Udio malih i srednjih poduzeća u ukupnom broju poduzeća u području I Djelatnost pružanja smještaja te pripreme i usluživanja hrane</t>
    </r>
  </si>
  <si>
    <t>(U) Ukupan broj poduzeća u području I Djelatnost pružanja smještaja te pripreme i usluživanja hrane</t>
  </si>
  <si>
    <r>
      <t>(Z</t>
    </r>
    <r>
      <rPr>
        <vertAlign val="subscript"/>
        <sz val="11"/>
        <color theme="1"/>
        <rFont val="Calibri"/>
        <family val="2"/>
        <charset val="238"/>
        <scheme val="minor"/>
      </rPr>
      <t>250</t>
    </r>
    <r>
      <rPr>
        <sz val="11"/>
        <color theme="1"/>
        <rFont val="Calibri"/>
        <family val="2"/>
        <charset val="238"/>
        <scheme val="minor"/>
      </rPr>
      <t>) Broj poduzeća koja zapošljavaju manje od 250 djelatnika 
(kriteriji: zaposleni)</t>
    </r>
  </si>
  <si>
    <r>
      <rPr>
        <sz val="11"/>
        <rFont val="Calibri"/>
        <family val="2"/>
        <charset val="238"/>
        <scheme val="minor"/>
      </rPr>
      <t>(P</t>
    </r>
    <r>
      <rPr>
        <vertAlign val="subscript"/>
        <sz val="11"/>
        <color theme="1"/>
        <rFont val="Calibri"/>
        <family val="2"/>
        <charset val="238"/>
        <scheme val="minor"/>
      </rPr>
      <t>50</t>
    </r>
    <r>
      <rPr>
        <sz val="11"/>
        <color theme="1"/>
        <rFont val="Calibri"/>
        <family val="2"/>
        <charset val="238"/>
        <scheme val="minor"/>
      </rPr>
      <t>) Broj poduzeća koja ostvaruju godišnji prihod manji od 50 milijuna eura
(kriteriji: prihodi)</t>
    </r>
  </si>
  <si>
    <r>
      <t xml:space="preserve">SPGS-4 </t>
    </r>
    <r>
      <rPr>
        <sz val="11"/>
        <color theme="1"/>
        <rFont val="Calibri"/>
        <family val="2"/>
        <charset val="238"/>
        <scheme val="minor"/>
      </rPr>
      <t>Udio poslovnih subjekata u području I Djelatnost pružanja smještaja te pripreme i usluživanja hrane koja su u pretežitom domaćem vlasništvu</t>
    </r>
  </si>
  <si>
    <r>
      <t xml:space="preserve">SPGS-5 </t>
    </r>
    <r>
      <rPr>
        <sz val="11"/>
        <color theme="1"/>
        <rFont val="Calibri"/>
        <family val="2"/>
        <charset val="238"/>
        <scheme val="minor"/>
      </rPr>
      <t xml:space="preserve">Postotak muškaraca i žena zaposlenih u području I Djelatnost pružanja smještaja te pripreme i usluživanja hrane  </t>
    </r>
  </si>
  <si>
    <r>
      <t>(ZP</t>
    </r>
    <r>
      <rPr>
        <vertAlign val="subscript"/>
        <sz val="11"/>
        <color theme="1"/>
        <rFont val="Calibri"/>
        <family val="2"/>
        <charset val="238"/>
        <scheme val="minor"/>
      </rPr>
      <t>ž</t>
    </r>
    <r>
      <rPr>
        <sz val="11"/>
        <color theme="1"/>
        <rFont val="Calibri"/>
        <family val="2"/>
        <charset val="238"/>
        <scheme val="minor"/>
      </rPr>
      <t>)  Broj žena zaposlenih u djelatnostima iz Područja I Djelatnosti pružanja smještaja te pripreme i usluživanja hrane</t>
    </r>
  </si>
  <si>
    <r>
      <t>(ZP</t>
    </r>
    <r>
      <rPr>
        <vertAlign val="sub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>) Broj muškaraca zaposlenih u djelatnostima iz Područja I Djelatnosti pružanja smještaja te pripreme i usluživanja hrane</t>
    </r>
  </si>
  <si>
    <t>Udio poslovnih subjekata u području I Djelatnost pružanja smještaja te pripreme i usluživanja hrane koja su u pretežitom domaćem vlasništvu
(%)</t>
  </si>
  <si>
    <t>Udio žena zaposlenih u djelatnostima iz Područja I Djelatnosti pružanja smještaja te pripreme i usluživanja hrane
(%)</t>
  </si>
  <si>
    <t>Udio muškaraca zaposlenih u djelatnostima iz Područja I Djelatnosti pružanja smještaja te pripreme i usluživanja hrane
(%)</t>
  </si>
  <si>
    <t>Udio malih i srednjih poduzeća u području I Djelatnost pružanja smještaja te pripreme i usluživanja hrane
(%)
kriteriji: zaposleni</t>
  </si>
  <si>
    <t>Udio malih i srednjih poduzeća u području I Djelatnost pružanja smještaja te pripreme i usluživanja hrane
(%)
kriteriji: prihodi</t>
  </si>
  <si>
    <r>
      <t xml:space="preserve">SPGS-6 </t>
    </r>
    <r>
      <rPr>
        <sz val="11"/>
        <color theme="1"/>
        <rFont val="Calibri"/>
        <family val="2"/>
        <charset val="238"/>
        <scheme val="minor"/>
      </rPr>
      <t>Zaposlenost u području I Djelatnost pružanja smještaja te pripreme i usluživanja hrane prema dobi, stupnju obrazovanja te vrsti ugovora</t>
    </r>
  </si>
  <si>
    <t>Udio zaposlenih u dobi od 25-49 godina u djelatnostima iz područja I  Djelatnosti pružanja smještaja te pripreme i usluživanja hrane
(%)
godišnji prosjek</t>
  </si>
  <si>
    <t>Udio zaposlenih sa strukovnom školom u djelatnostima iz područja I Djelatnosti pružanja smještaja te pripreme i usluživanja hrane
(%)
godišnji prosjek</t>
  </si>
  <si>
    <t xml:space="preserve">Udio sezonski zaposlenih dijelatnika u djelatnostima iz područja I Djelatnosti pružanja smještaja te pripreme i usluživanja hrane
(%)
prosjek u 3 uzastopna mjeseca s najvećim brojem noćenja </t>
  </si>
  <si>
    <r>
      <t>(ZP</t>
    </r>
    <r>
      <rPr>
        <vertAlign val="subscript"/>
        <sz val="11"/>
        <color theme="1"/>
        <rFont val="Calibri"/>
        <family val="2"/>
        <charset val="238"/>
        <scheme val="minor"/>
      </rPr>
      <t>UK</t>
    </r>
    <r>
      <rPr>
        <sz val="11"/>
        <color theme="1"/>
        <rFont val="Calibri"/>
        <family val="2"/>
        <charset val="238"/>
        <scheme val="minor"/>
      </rPr>
      <t>) Ukupan broj zaposlenih
godišnji prosjek</t>
    </r>
  </si>
  <si>
    <r>
      <t>(ZP</t>
    </r>
    <r>
      <rPr>
        <vertAlign val="subscript"/>
        <sz val="11"/>
        <color theme="1"/>
        <rFont val="Calibri"/>
        <family val="2"/>
        <charset val="238"/>
        <scheme val="minor"/>
      </rPr>
      <t>MAX3</t>
    </r>
    <r>
      <rPr>
        <sz val="11"/>
        <color theme="1"/>
        <rFont val="Calibri"/>
        <family val="2"/>
        <charset val="238"/>
        <scheme val="minor"/>
      </rPr>
      <t>) Ukupan broj zaposlenih
prosjek u 3 uzastopna mjeseca s najvećim brojem noćenja</t>
    </r>
  </si>
  <si>
    <r>
      <t>(ZP</t>
    </r>
    <r>
      <rPr>
        <vertAlign val="subscript"/>
        <sz val="11"/>
        <color theme="1"/>
        <rFont val="Calibri"/>
        <family val="2"/>
        <charset val="238"/>
        <scheme val="minor"/>
      </rPr>
      <t>25-49</t>
    </r>
    <r>
      <rPr>
        <sz val="11"/>
        <color theme="1"/>
        <rFont val="Calibri"/>
        <family val="2"/>
        <charset val="238"/>
        <scheme val="minor"/>
      </rPr>
      <t>)Broj zaposlenih u dobi od 25 - 49 godina u djelatnostima iz područja I  Djelatnosti pružanja smještaja te pripreme i usluživanja hrane
godišnji prosjek</t>
    </r>
  </si>
  <si>
    <r>
      <t>(ZP</t>
    </r>
    <r>
      <rPr>
        <vertAlign val="subscript"/>
        <sz val="11"/>
        <color theme="1"/>
        <rFont val="Calibri"/>
        <family val="2"/>
        <charset val="238"/>
        <scheme val="minor"/>
      </rPr>
      <t>SŠ</t>
    </r>
    <r>
      <rPr>
        <sz val="11"/>
        <color theme="1"/>
        <rFont val="Calibri"/>
        <family val="2"/>
        <charset val="238"/>
        <scheme val="minor"/>
      </rPr>
      <t>)Broj zaposlenih sa strukovnom školom u djelatnostima iz područja I Djelatnosti pružanja smještaja te pripreme i usluživanja hrane
godišnji prosjek</t>
    </r>
  </si>
  <si>
    <r>
      <t>(ZP</t>
    </r>
    <r>
      <rPr>
        <vertAlign val="subscript"/>
        <sz val="11"/>
        <color theme="1"/>
        <rFont val="Calibri"/>
        <family val="2"/>
        <charset val="238"/>
        <scheme val="minor"/>
      </rPr>
      <t>SZ</t>
    </r>
    <r>
      <rPr>
        <sz val="11"/>
        <color theme="1"/>
        <rFont val="Calibri"/>
        <family val="2"/>
        <charset val="238"/>
        <scheme val="minor"/>
      </rPr>
      <t xml:space="preserve">)Broj sezonski zaposlenih dijelatnika u djelatnostima iz područja I Djelatnosti pružanja smještaja te pripreme i usluživanja hrane
prosjek u 3 uzastopna mjeseca s najvećim brojem noćenja </t>
    </r>
  </si>
  <si>
    <t>STP-1</t>
  </si>
  <si>
    <t>Broj stalnih kreveta u komercijalnim smještajnim kapacitetima u destinaciji
(na zadnji dan u mjesecu)</t>
  </si>
  <si>
    <t xml:space="preserve"> Broj noćenja u komercijalnim smještajnim kapacitetima u destinaciji</t>
  </si>
  <si>
    <t>STP-2</t>
  </si>
  <si>
    <t>SPGS-1</t>
  </si>
  <si>
    <t>4.2.</t>
  </si>
  <si>
    <t>Ukupan prihod poslovnih subjekata u djelatnostima iz područja I Djelatnost pružanja smještaja te pripreme i usluživanja hrane (EUR)</t>
  </si>
  <si>
    <t>Broj zaposlenih na bazi sati rada u djelatnostima iz područja I Djelatnost pružanja smještaja te pripreme i usluživanja hrane</t>
  </si>
  <si>
    <t>SPGS-2</t>
  </si>
  <si>
    <t>Novostvorena vrijednost ostvarena u području I Djelatnost pružanja smještaja te pripreme i usluživanja hrane (EUR)</t>
  </si>
  <si>
    <t>Novostvorena vrijednost ostvarena u području I Djelatnost pružanja smještaja te pripreme i usluživanja hrane
(EUR)</t>
  </si>
  <si>
    <t>SPGS-3</t>
  </si>
  <si>
    <t>6.2.</t>
  </si>
  <si>
    <t>6.3.</t>
  </si>
  <si>
    <t>Ukupan broj poduzeća u području I Djelatnost pružanja smještaja te pripreme i usluživanja hrane (stanje na kraju godine)</t>
  </si>
  <si>
    <t>Broj poduzeća u području I Djelatnost pružanja smještaja te pripreme i usluživanja hrane koja zapošljavaju manje od 250 djelatnika (stanje na kraju godine)</t>
  </si>
  <si>
    <t>Broj poduzeća u području I Djelatnost pružanja smještaja te pripreme i usluživanja hrane koja ostvaruju godišnji prihod manji od 50 milijuna eura (stanje na kraju godine)</t>
  </si>
  <si>
    <t>SPGS-4</t>
  </si>
  <si>
    <t>7.2.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</si>
  <si>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</si>
  <si>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</si>
  <si>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</si>
  <si>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</si>
  <si>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</si>
  <si>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</si>
  <si>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</si>
  <si>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</si>
  <si>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</si>
  <si>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</si>
  <si>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</si>
  <si>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</si>
  <si>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</si>
  <si>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</si>
  <si>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</si>
  <si>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</si>
  <si>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</si>
  <si>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</si>
  <si>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</si>
  <si>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</si>
  <si>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</si>
  <si>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</si>
  <si>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Ukupan broj poslovnih subjekata sa sjedištem u destinaciji u području I Djelatnosti pružanja smještaja te pripreme i usluživanja hrane</t>
  </si>
  <si>
    <t>Broj poslovnih subjekata sa sjedištem u destinaciji u području I Djelatnosti pružanja smještaja te pripreme i usluživanja hrane koja su u pretežitom domaćem vlasništvu (udio domaćeg vlasništva 50% i više)</t>
  </si>
  <si>
    <t>(DV) Broj poslovnih subjekata sa sjedištem u destinaciji u području I Djelatnosti pružanja smještaja te pripreme i usluživanja hrane koja su u pretežitom domaćem vlasništvu</t>
  </si>
  <si>
    <t>(UP) Ukupan broj poslovnih subjekata sa sjedištem u destinaciji u području I Djelatnosti pružanja smještaja te pripreme i usluživanja hrane</t>
  </si>
  <si>
    <t>SPGS-5</t>
  </si>
  <si>
    <t>8.1.</t>
  </si>
  <si>
    <t>8.2.</t>
  </si>
  <si>
    <t>Broj žena zaposlenih u djelatnostima iz Područja I Djelatnosti pružanja smještaja te pripreme i usluživanja hrane</t>
  </si>
  <si>
    <t>Broj muškaraca zaposlenih u djelatnostima iz Područja I Djelatnosti pružanja smještaja te pripreme i usluživanja hrane</t>
  </si>
  <si>
    <t>SPGS-6</t>
  </si>
  <si>
    <t>9.1.</t>
  </si>
  <si>
    <t>9.2.</t>
  </si>
  <si>
    <t>9.3.</t>
  </si>
  <si>
    <t>9.4.</t>
  </si>
  <si>
    <t>9.5.</t>
  </si>
  <si>
    <r>
      <t xml:space="preserve">Broj zaposlenih u dobi od 25 - 49 godina u djelatnostima iz područja I  Djelatnosti pružanja smještaja te pripreme i usluživanja hrane - </t>
    </r>
    <r>
      <rPr>
        <b/>
        <sz val="11"/>
        <color theme="1"/>
        <rFont val="Calibri"/>
        <family val="2"/>
        <charset val="238"/>
        <scheme val="minor"/>
      </rPr>
      <t>godišnji prosjek</t>
    </r>
  </si>
  <si>
    <r>
      <t xml:space="preserve">Broj zaposlenih sa strukovnom školom u djelatnostima iz područja I Djelatnosti pružanja smještaja te pripreme i usluživanja hrane - </t>
    </r>
    <r>
      <rPr>
        <b/>
        <sz val="11"/>
        <color theme="1"/>
        <rFont val="Calibri"/>
        <family val="2"/>
        <charset val="238"/>
        <scheme val="minor"/>
      </rPr>
      <t>godišnji prosjek</t>
    </r>
  </si>
  <si>
    <r>
      <t xml:space="preserve">Broj sezonski zaposlenih dijelatnika u djelatnostima iz područja I Djelatnosti pružanja smještaja te pripreme i usluživanja hrane - </t>
    </r>
    <r>
      <rPr>
        <b/>
        <sz val="11"/>
        <color theme="1"/>
        <rFont val="Calibri"/>
        <family val="2"/>
        <charset val="238"/>
        <scheme val="minor"/>
      </rPr>
      <t>prosjek u 3 uzastopna mjeseca s najvećim brojem noćenja</t>
    </r>
  </si>
  <si>
    <r>
      <t xml:space="preserve">Ukupan broj zaposlenih - </t>
    </r>
    <r>
      <rPr>
        <b/>
        <sz val="11"/>
        <color theme="1"/>
        <rFont val="Calibri"/>
        <family val="2"/>
        <charset val="238"/>
        <scheme val="minor"/>
      </rPr>
      <t>godišnji prosjek</t>
    </r>
  </si>
  <si>
    <r>
      <t xml:space="preserve">Ukupan broj zaposlenih - </t>
    </r>
    <r>
      <rPr>
        <b/>
        <sz val="11"/>
        <color theme="1"/>
        <rFont val="Calibri"/>
        <family val="2"/>
        <charset val="238"/>
        <scheme val="minor"/>
      </rPr>
      <t>prosjek u 3 uzastopna mjeseca s najvećim brojem noćenja</t>
    </r>
  </si>
  <si>
    <t>SPGS-2 Bruto dodana vrijednost ostvarena u području Ii djelatnost pružanja smještaja te pripreme i usluživanja</t>
  </si>
  <si>
    <t>SPGS-3 Udio malih i srednjih poduzeća u ukupnom broju poduzeća u području I Djelatnost pružanja smještaja te pripreme i usluživanja hrane</t>
  </si>
  <si>
    <t>SPGS-4 Udio poslovnih subjekata u području I Djelatnost pružanja smještaja te pripreme i usluživanja hrane koja su u pretežitom domaćem vlasništvu</t>
  </si>
  <si>
    <t xml:space="preserve">SPGS-5 Postotak muškaraca i žena zaposlenih u području I Djelatnost pružanja smještaja te pripreme i usluživanja hrane  </t>
  </si>
  <si>
    <t>SPGS-6 Zaposlenost u području I Djelatnost pružanja smještaja te pripreme i usluživanja hrane prema dobi, stupnju obrazovanja te vrsti ugovora</t>
  </si>
  <si>
    <t>Pakoštane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</si>
</sst>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0"/>
        <bgColor rgb="FF5B9BD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5B9BD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4" borderId="0" xfId="0" applyFill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12" fillId="0" borderId="0" xfId="0" applyFont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0" fontId="6" fillId="4" borderId="0" xfId="0" applyFont="1" applyFill="1"/>
    <xf numFmtId="0" fontId="6" fillId="0" borderId="0" xfId="0" applyFont="1"/>
    <xf numFmtId="0" fontId="6" fillId="3" borderId="0" xfId="0" applyFont="1" applyFill="1"/>
    <xf numFmtId="0" fontId="6" fillId="4" borderId="0" xfId="0" applyFont="1" applyFill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2" fontId="6" fillId="4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3" fillId="0" borderId="1" xfId="0" applyFont="1" applyBorder="1"/>
    <xf numFmtId="0" fontId="0" fillId="0" borderId="0" xfId="0" applyAlignment="1">
      <alignment horizontal="left"/>
    </xf>
    <xf numFmtId="0" fontId="5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/>
    <xf numFmtId="0" fontId="6" fillId="0" borderId="0" xfId="0" applyFont="1" applyBorder="1"/>
    <xf numFmtId="0" fontId="0" fillId="0" borderId="0" xfId="0" applyBorder="1"/>
    <xf numFmtId="2" fontId="0" fillId="4" borderId="0" xfId="0" applyNumberForma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/>
    <xf numFmtId="2" fontId="6" fillId="4" borderId="0" xfId="0" applyNumberFormat="1" applyFont="1" applyFill="1" applyBorder="1" applyAlignment="1">
      <alignment horizontal="right" vertical="center"/>
    </xf>
    <xf numFmtId="1" fontId="6" fillId="4" borderId="0" xfId="0" applyNumberFormat="1" applyFont="1" applyFill="1" applyBorder="1" applyAlignment="1">
      <alignment horizontal="right"/>
    </xf>
    <xf numFmtId="0" fontId="8" fillId="6" borderId="0" xfId="0" applyFont="1" applyFill="1" applyBorder="1" applyAlignment="1">
      <alignment horizontal="center" vertical="center" wrapText="1"/>
    </xf>
    <xf numFmtId="1" fontId="6" fillId="4" borderId="0" xfId="0" applyNumberFormat="1" applyFont="1" applyFill="1" applyBorder="1" applyAlignment="1">
      <alignment horizontal="right" vertical="center"/>
    </xf>
    <xf numFmtId="1" fontId="8" fillId="4" borderId="0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/>
    <xf numFmtId="0" fontId="0" fillId="4" borderId="0" xfId="0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3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/>
    </xf>
    <xf numFmtId="3" fontId="0" fillId="4" borderId="0" xfId="0" applyNumberFormat="1" applyFill="1" applyBorder="1" applyAlignment="1">
      <alignment horizontal="right" vertical="center"/>
    </xf>
    <xf numFmtId="3" fontId="0" fillId="4" borderId="0" xfId="0" applyNumberFormat="1" applyFill="1" applyBorder="1" applyAlignment="1">
      <alignment horizontal="right"/>
    </xf>
    <xf numFmtId="1" fontId="0" fillId="4" borderId="0" xfId="0" applyNumberFormat="1" applyFill="1" applyBorder="1" applyAlignment="1">
      <alignment horizontal="right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1" fontId="8" fillId="4" borderId="0" xfId="1" applyNumberFormat="1" applyFont="1" applyFill="1" applyBorder="1" applyProtection="1"/>
    <xf numFmtId="1" fontId="6" fillId="4" borderId="0" xfId="1" applyNumberFormat="1" applyFont="1" applyFill="1" applyBorder="1" applyProtection="1"/>
    <xf numFmtId="3" fontId="6" fillId="4" borderId="0" xfId="0" applyNumberFormat="1" applyFont="1" applyFill="1" applyBorder="1"/>
    <xf numFmtId="0" fontId="11" fillId="4" borderId="0" xfId="0" applyFont="1" applyFill="1" applyBorder="1" applyAlignment="1">
      <alignment horizontal="center" vertical="center" wrapText="1"/>
    </xf>
    <xf numFmtId="3" fontId="0" fillId="4" borderId="0" xfId="0" applyNumberFormat="1" applyFill="1" applyBorder="1"/>
    <xf numFmtId="0" fontId="15" fillId="4" borderId="1" xfId="0" applyFont="1" applyFill="1" applyBorder="1"/>
    <xf numFmtId="0" fontId="14" fillId="4" borderId="1" xfId="0" applyFont="1" applyFill="1" applyBorder="1"/>
    <xf numFmtId="0" fontId="14" fillId="4" borderId="0" xfId="0" applyFont="1" applyFill="1" applyBorder="1"/>
    <xf numFmtId="0" fontId="14" fillId="4" borderId="0" xfId="0" applyFont="1" applyFill="1" applyBorder="1" applyAlignment="1">
      <alignment vertical="center"/>
    </xf>
    <xf numFmtId="0" fontId="0" fillId="4" borderId="0" xfId="0" applyFill="1" applyAlignment="1">
      <alignment horizontal="right"/>
    </xf>
    <xf numFmtId="0" fontId="0" fillId="4" borderId="0" xfId="0" applyFill="1" applyBorder="1" applyAlignment="1">
      <alignment horizontal="left" vertical="center" wrapText="1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1" fontId="0" fillId="4" borderId="0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1" fillId="3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right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right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6" xfId="1" applyNumberFormat="1" applyFon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/>
    <xf numFmtId="4" fontId="0" fillId="2" borderId="6" xfId="0" applyNumberFormat="1" applyFill="1" applyBorder="1" applyAlignment="1">
      <alignment horizontal="center" vertical="center"/>
    </xf>
    <xf numFmtId="4" fontId="0" fillId="2" borderId="13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/>
    </xf>
    <xf numFmtId="0" fontId="0" fillId="3" borderId="0" xfId="0" applyFill="1"/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0</xdr:rowOff>
    </xdr:from>
    <xdr:to>
      <xdr:col>2</xdr:col>
      <xdr:colOff>1762124</xdr:colOff>
      <xdr:row>13</xdr:row>
      <xdr:rowOff>38100</xdr:rowOff>
    </xdr:to>
    <xdr:sp macro="" textlink="">
      <xdr:nvSpPr>
        <xdr:cNvPr id="2" name="Tekstni okvir 1">
          <a:extLst>
            <a:ext uri="{FF2B5EF4-FFF2-40B4-BE49-F238E27FC236}">
              <a16:creationId xmlns:a16="http://schemas.microsoft.com/office/drawing/2014/main" id="{7769F148-A161-41F5-8ABC-413B9154746A}"/>
            </a:ext>
          </a:extLst>
        </xdr:cNvPr>
        <xdr:cNvSpPr txBox="1"/>
      </xdr:nvSpPr>
      <xdr:spPr>
        <a:xfrm>
          <a:off x="609599" y="381000"/>
          <a:ext cx="10848975" cy="2133600"/>
        </a:xfrm>
        <a:prstGeom prst="rect">
          <a:avLst/>
        </a:prstGeom>
        <a:solidFill>
          <a:schemeClr val="lt1"/>
        </a:solidFill>
        <a:ln w="9525" cmpd="sng">
          <a:solidFill>
            <a:srgbClr val="0070BF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Upute za korištenje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Dokument Izračun </a:t>
          </a:r>
          <a:r>
            <a:rPr lang="hr-HR" sz="1100">
              <a:latin typeface="+mn-lt"/>
              <a:ea typeface="+mn-lt"/>
              <a:cs typeface="+mn-lt"/>
            </a:rPr>
            <a:t>specifičnih </a:t>
          </a:r>
          <a:r>
            <a:rPr lang="en-US" sz="1100">
              <a:latin typeface="+mn-lt"/>
              <a:ea typeface="+mn-lt"/>
              <a:cs typeface="+mn-lt"/>
            </a:rPr>
            <a:t>pokazatelja održivosti</a:t>
          </a:r>
          <a:r>
            <a:rPr lang="hr-HR" sz="1100">
              <a:latin typeface="+mn-lt"/>
              <a:ea typeface="+mn-lt"/>
              <a:cs typeface="+mn-lt"/>
            </a:rPr>
            <a:t>_ekonomski aspekti održivosti</a:t>
          </a:r>
          <a:r>
            <a:rPr lang="en-US" sz="1100">
              <a:latin typeface="+mn-lt"/>
              <a:ea typeface="+mn-lt"/>
              <a:cs typeface="+mn-lt"/>
            </a:rPr>
            <a:t> predstavlja predložak za izračun</a:t>
          </a:r>
          <a:r>
            <a:rPr lang="hr-HR" sz="1100" baseline="0">
              <a:latin typeface="+mn-lt"/>
              <a:ea typeface="+mn-lt"/>
              <a:cs typeface="+mn-lt"/>
            </a:rPr>
            <a:t> specifičnih pokazatelja iz Pravilnika o pokazateljima za praćenje razvoja i održivosti turizma</a:t>
          </a:r>
          <a:r>
            <a:rPr lang="hr-HR" sz="1100" u="none" baseline="0">
              <a:latin typeface="+mn-lt"/>
              <a:ea typeface="+mn-lt"/>
              <a:cs typeface="+mn-lt"/>
            </a:rPr>
            <a:t>, </a:t>
          </a:r>
          <a:r>
            <a:rPr lang="hr-HR" sz="1100" b="0" i="0" u="none" baseline="0">
              <a:latin typeface="+mn-lt"/>
              <a:ea typeface="+mn-lt"/>
              <a:cs typeface="+mn-lt"/>
            </a:rPr>
            <a:t>Prilog IV. poglavlje 3. Specifični pokazatelji održivosti koji mjere utjecaj turizma na gospodarske aspekte održivosti destinacije.</a:t>
          </a:r>
          <a:endParaRPr lang="en-US" sz="1100" b="0" i="0" u="none">
            <a:latin typeface="+mn-lt"/>
            <a:ea typeface="+mn-lt"/>
            <a:cs typeface="+mn-lt"/>
          </a:endParaRPr>
        </a:p>
        <a:p>
          <a:pPr marL="0" indent="0" algn="l"/>
          <a:endParaRPr lang="hr-HR" sz="1100" b="0" i="0" u="none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0" i="0" u="none">
              <a:latin typeface="+mn-lt"/>
              <a:ea typeface="+mn-lt"/>
              <a:cs typeface="+mn-lt"/>
            </a:rPr>
            <a:t>U radnom listu </a:t>
          </a:r>
          <a:r>
            <a:rPr lang="hr-HR" sz="1100" b="0" i="0" u="none">
              <a:latin typeface="+mn-lt"/>
              <a:ea typeface="+mn-lt"/>
              <a:cs typeface="+mn-lt"/>
            </a:rPr>
            <a:t>"</a:t>
          </a:r>
          <a:r>
            <a:rPr lang="en-US" sz="1100" b="0" i="0" u="none">
              <a:latin typeface="+mn-lt"/>
              <a:ea typeface="+mn-lt"/>
              <a:cs typeface="+mn-lt"/>
            </a:rPr>
            <a:t>Unos podataka</a:t>
          </a:r>
          <a:r>
            <a:rPr lang="hr-HR" sz="1100" b="0" i="0" u="none">
              <a:latin typeface="+mn-lt"/>
              <a:ea typeface="+mn-lt"/>
              <a:cs typeface="+mn-lt"/>
            </a:rPr>
            <a:t>"</a:t>
          </a:r>
          <a:r>
            <a:rPr lang="en-US" sz="1100" b="0" i="0" u="none">
              <a:latin typeface="+mn-lt"/>
              <a:ea typeface="+mn-lt"/>
              <a:cs typeface="+mn-lt"/>
            </a:rPr>
            <a:t> </a:t>
          </a:r>
          <a:r>
            <a:rPr lang="hr-HR" sz="1100" b="0" i="0" u="none">
              <a:latin typeface="+mn-lt"/>
              <a:ea typeface="+mn-lt"/>
              <a:cs typeface="+mn-lt"/>
            </a:rPr>
            <a:t>potrebno je unijeti podatke za odabrane specifične pokazatelje. </a:t>
          </a:r>
          <a:r>
            <a:rPr lang="hr-HR" sz="1100" b="0" i="0" u="none" baseline="0">
              <a:latin typeface="+mn-lt"/>
              <a:ea typeface="+mn-lt"/>
              <a:cs typeface="+mn-lt"/>
            </a:rPr>
            <a:t>Ispred svake grupe podataka nalazi se šifra pokazatelja na koji se podatci odnose. Prije unosa podataka potrebno je iz padajućeg izbornika odabrati za koju godinu se računa pokazatelj. </a:t>
          </a:r>
          <a:r>
            <a:rPr lang="en-US" sz="1100" b="0" i="0" u="none">
              <a:latin typeface="+mn-lt"/>
              <a:ea typeface="+mn-lt"/>
              <a:cs typeface="+mn-lt"/>
            </a:rPr>
            <a:t>Način prikupljanja podataka detaljno je objašnjen u </a:t>
          </a:r>
          <a:r>
            <a:rPr lang="hr-HR" sz="1100" b="0" i="0" u="none">
              <a:latin typeface="+mn-lt"/>
              <a:ea typeface="+mn-lt"/>
              <a:cs typeface="+mn-lt"/>
            </a:rPr>
            <a:t>s</a:t>
          </a:r>
          <a:r>
            <a:rPr lang="en-US" sz="1100" b="0" i="0" u="none">
              <a:latin typeface="+mn-lt"/>
              <a:ea typeface="+mn-lt"/>
              <a:cs typeface="+mn-lt"/>
            </a:rPr>
            <a:t>mjernicama za prikupljanje podataka</a:t>
          </a:r>
          <a:r>
            <a:rPr lang="hr-HR" sz="1100" b="0" i="0" u="none">
              <a:latin typeface="+mn-lt"/>
              <a:ea typeface="+mn-lt"/>
              <a:cs typeface="+mn-lt"/>
            </a:rPr>
            <a:t> za specifične pokazatelje održivosti koji mjere utjecaj turizma na ekonomske </a:t>
          </a:r>
          <a:r>
            <a:rPr lang="hr-HR" sz="1100" b="0" i="0" u="none" baseline="0">
              <a:latin typeface="+mn-lt"/>
              <a:ea typeface="+mn-lt"/>
              <a:cs typeface="+mn-lt"/>
            </a:rPr>
            <a:t>aspekte održivosti </a:t>
          </a:r>
          <a:r>
            <a:rPr lang="en-US" sz="1100" b="0" i="0" u="none">
              <a:latin typeface="+mn-lt"/>
              <a:ea typeface="+mn-lt"/>
              <a:cs typeface="+mn-lt"/>
            </a:rPr>
            <a:t>iz sekundarnih izvora.</a:t>
          </a:r>
        </a:p>
        <a:p>
          <a:pPr marL="0" indent="0" algn="l"/>
          <a:endParaRPr lang="hr-HR" sz="1100" b="0" i="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Temeljem unesenih podataka automatski se izračunavaju </a:t>
          </a:r>
          <a:r>
            <a:rPr lang="hr-HR" sz="1100">
              <a:latin typeface="+mn-lt"/>
              <a:ea typeface="+mn-lt"/>
              <a:cs typeface="+mn-lt"/>
            </a:rPr>
            <a:t>pokazatelji. U</a:t>
          </a:r>
          <a:r>
            <a:rPr lang="en-US" sz="1100">
              <a:latin typeface="+mn-lt"/>
              <a:ea typeface="+mn-lt"/>
              <a:cs typeface="+mn-lt"/>
            </a:rPr>
            <a:t> </a:t>
          </a:r>
          <a:r>
            <a:rPr lang="hr-HR" sz="1100">
              <a:effectLst/>
              <a:latin typeface="+mn-lt"/>
              <a:ea typeface="+mn-ea"/>
              <a:cs typeface="+mn-cs"/>
            </a:rPr>
            <a:t>radnom listu "Ekonomski aspekti održivosti"</a:t>
          </a:r>
          <a:r>
            <a:rPr lang="hr-HR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latin typeface="+mn-lt"/>
              <a:ea typeface="+mn-lt"/>
              <a:cs typeface="+mn-lt"/>
            </a:rPr>
            <a:t>mogu </a:t>
          </a:r>
          <a:r>
            <a:rPr lang="hr-HR" sz="1100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 vidjeti izračunate vrijednosti pokazatelja kao i varijable potrebne za izračun pokazatelja.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C3789E\Primjer%20izra&#269;una%20specifi&#269;nih%20pokazatelja%20odr&#382;ivosti%20tr%2016.9.2024.%20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avna tablica"/>
      <sheetName val="TR 1.1.1. Utjecaj na kval. živ."/>
      <sheetName val="SZL-1 Utjecaj na kval. života"/>
      <sheetName val="SZL-2 Zadovoljstvo stanovn. tur"/>
      <sheetName val="SZL-3 Utjecaj turizma na ident."/>
      <sheetName val="SZL-4- Stres od turizma"/>
      <sheetName val="SZL-5 Promjena broja stanovnika"/>
      <sheetName val="SZT-1 Post. tur. u smješt. obje"/>
      <sheetName val="SPD-1 Udio pristupačnih kreveta"/>
      <sheetName val="SPD-2 Atrakcije u turist. centr"/>
      <sheetName val="SPD-3 Prijevoz za invalide"/>
      <sheetName val="SSD-1 Kaznena djela i prekršaji"/>
      <sheetName val="SSD-2 Prigovor kod policije"/>
      <sheetName val="SSD-3 Prva pomoć na plažama "/>
      <sheetName val="SSD-4 Broj promet. nesreća"/>
      <sheetName val="SSD-5S Prijave zbog buke"/>
      <sheetName val="SSD-5 Remećenje reda i mira"/>
      <sheetName val="SUVR-1 Smanjenje potrošnje vode"/>
      <sheetName val="SUVR-2 Kvaliteta vode"/>
      <sheetName val="SGOV-1 Reciklirana voda"/>
      <sheetName val="SGOV-2 Udio otpadnih voda"/>
      <sheetName val="SGOV-3 Ispusti sept. jama "/>
      <sheetName val="SGOV-4 Udio otpadnih voda"/>
      <sheetName val="SGO-1 Udio kom. otpada"/>
      <sheetName val="SGO-2 Razvrstavanje otpada "/>
      <sheetName val="SGO-3 Količ. recikl. otpada"/>
      <sheetName val="SGO-4 Plan gosp. otpadom"/>
      <sheetName val="SGO-5 Sprečavanje stvaranja otp"/>
      <sheetName val="SZB-1Zaštita prir. i kul. bašt."/>
      <sheetName val="SZB-2 Ponašanje posjetitelja"/>
      <sheetName val="SOE-1 Prilagodba klim. promj."/>
      <sheetName val="SOE-2 Prom. sredstva za dolazak"/>
      <sheetName val="SUPK-1 Energ. učink., obn. ener"/>
      <sheetName val="SUPK-2 Onečišćenost zraka"/>
      <sheetName val="SUPK-3 Korišt. lok. proizv.  "/>
      <sheetName val="STP-1 Stopa popunjenosti "/>
      <sheetName val="STP-2 Prosj. dnevna potrošnja"/>
      <sheetName val="SPGS-1 Produktivnost rada"/>
      <sheetName val="SPGS-2 Bruto dodana vrijednost"/>
      <sheetName val="SPGS-3 Udio malih i sred. poduz"/>
      <sheetName val="SPGS-4 Udio posl. subjekata"/>
      <sheetName val="SPGS-5 Postotak mušk. i žena "/>
      <sheetName val="SPGS-6 Zaposlenost"/>
      <sheetName val="SPGS-7 Nedomicilni radnici"/>
      <sheetName val="STI-1 Broj ugost. obj."/>
      <sheetName val="SOUD-1 Plan za krizne situacije"/>
      <sheetName val="SOUD-2 Strat. za marketing "/>
      <sheetName val="SUOD-3 Efikasnost ostv. ciljeva"/>
      <sheetName val="SOUP-1 Broj kuća i stanova"/>
      <sheetName val="SOUP-2 Smjernice, propisi"/>
      <sheetName val="SOUP-3 Sustav praćenja"/>
      <sheetName val="SOUP-4 Upravljenje prostorom "/>
      <sheetName val="SOUP-5 Pritisak na kult. baš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6:C41"/>
  <sheetViews>
    <sheetView showGridLines="0" workbookViewId="0">
      <selection activeCell="B14" sqref="B14"/>
    </sheetView>
  </sheetViews>
  <sheetFormatPr defaultRowHeight="14.4" x14ac:dyDescent="0.3"/>
  <cols>
    <col min="2" max="2" width="136.33203125" bestFit="1" customWidth="1"/>
    <col min="3" max="3" width="26.6640625" bestFit="1" customWidth="1"/>
  </cols>
  <sheetData>
    <row r="16" spans="2:2" x14ac:dyDescent="0.3">
      <c r="B16" s="33" t="s">
        <v>0</v>
      </c>
    </row>
    <row r="17" spans="2:3" x14ac:dyDescent="0.3">
      <c r="B17" s="36" t="s">
        <v>1</v>
      </c>
      <c r="C17" s="36" t="s">
        <v>2</v>
      </c>
    </row>
    <row r="18" spans="2:3" x14ac:dyDescent="0.3">
      <c r="B18" s="73" t="s">
        <v>34</v>
      </c>
      <c r="C18" s="121" t="s">
        <v>33</v>
      </c>
    </row>
    <row r="19" spans="2:3" x14ac:dyDescent="0.3">
      <c r="B19" s="73" t="s">
        <v>35</v>
      </c>
      <c r="C19" s="122"/>
    </row>
    <row r="20" spans="2:3" x14ac:dyDescent="0.3">
      <c r="B20" s="73" t="s">
        <v>36</v>
      </c>
      <c r="C20" s="122"/>
    </row>
    <row r="21" spans="2:3" x14ac:dyDescent="0.3">
      <c r="B21" s="73" t="s">
        <v>147</v>
      </c>
      <c r="C21" s="122"/>
    </row>
    <row r="22" spans="2:3" x14ac:dyDescent="0.3">
      <c r="B22" s="74" t="s">
        <v>148</v>
      </c>
      <c r="C22" s="122"/>
    </row>
    <row r="23" spans="2:3" x14ac:dyDescent="0.3">
      <c r="B23" s="74" t="s">
        <v>149</v>
      </c>
      <c r="C23" s="122"/>
    </row>
    <row r="24" spans="2:3" x14ac:dyDescent="0.3">
      <c r="B24" s="74" t="s">
        <v>150</v>
      </c>
      <c r="C24" s="122"/>
    </row>
    <row r="25" spans="2:3" x14ac:dyDescent="0.3">
      <c r="B25" s="74" t="s">
        <v>151</v>
      </c>
      <c r="C25" s="123"/>
    </row>
    <row r="26" spans="2:3" x14ac:dyDescent="0.3">
      <c r="B26" s="75"/>
      <c r="C26" s="76"/>
    </row>
    <row r="27" spans="2:3" x14ac:dyDescent="0.3">
      <c r="B27" s="75"/>
      <c r="C27" s="76"/>
    </row>
    <row r="28" spans="2:3" x14ac:dyDescent="0.3">
      <c r="B28" s="75"/>
      <c r="C28" s="76"/>
    </row>
    <row r="29" spans="2:3" x14ac:dyDescent="0.3">
      <c r="B29" s="75"/>
      <c r="C29" s="76"/>
    </row>
    <row r="30" spans="2:3" x14ac:dyDescent="0.3">
      <c r="B30" s="75"/>
      <c r="C30" s="76"/>
    </row>
    <row r="31" spans="2:3" x14ac:dyDescent="0.3">
      <c r="B31" s="75"/>
      <c r="C31" s="76"/>
    </row>
    <row r="32" spans="2:3" x14ac:dyDescent="0.3">
      <c r="B32" s="75"/>
      <c r="C32" s="35"/>
    </row>
    <row r="33" spans="2:3" x14ac:dyDescent="0.3">
      <c r="B33" s="75"/>
      <c r="C33" s="35"/>
    </row>
    <row r="34" spans="2:3" x14ac:dyDescent="0.3">
      <c r="B34" s="75"/>
      <c r="C34" s="35"/>
    </row>
    <row r="35" spans="2:3" x14ac:dyDescent="0.3">
      <c r="B35" s="34"/>
      <c r="C35" s="35"/>
    </row>
    <row r="36" spans="2:3" x14ac:dyDescent="0.3">
      <c r="B36" s="34"/>
      <c r="C36" s="34"/>
    </row>
    <row r="37" spans="2:3" x14ac:dyDescent="0.3">
      <c r="B37" s="34"/>
      <c r="C37" s="34"/>
    </row>
    <row r="38" spans="2:3" x14ac:dyDescent="0.3">
      <c r="B38" s="34"/>
      <c r="C38" s="34"/>
    </row>
    <row r="39" spans="2:3" x14ac:dyDescent="0.3">
      <c r="B39" s="34"/>
    </row>
    <row r="40" spans="2:3" x14ac:dyDescent="0.3">
      <c r="B40" s="34"/>
    </row>
    <row r="41" spans="2:3" x14ac:dyDescent="0.3">
      <c r="B41" s="34"/>
    </row>
  </sheetData>
  <sheetProtection algorithmName="SHA-512" hashValue="rKQKEFiA7vjY2wP47hWF6lICw6xBkRM9iPIbigZXSHKZNSsathJF+t+Cm8eR9lovycG3+JAOpXcatvPke+sbCg==" saltValue="ciJs5x4ilYWRqgbMjRXQ2g==" spinCount="100000" sheet="1" objects="1" scenarios="1"/>
  <mergeCells count="1">
    <mergeCell ref="C18:C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L115"/>
  <sheetViews>
    <sheetView showGridLines="0" tabSelected="1" workbookViewId="0">
      <selection activeCell="B3" sqref="B3:C3"/>
    </sheetView>
  </sheetViews>
  <sheetFormatPr defaultRowHeight="14.4" x14ac:dyDescent="0.3"/>
  <cols>
    <col min="1" max="1" width="6.5546875" customWidth="1"/>
    <col min="2" max="2" width="34.6640625" customWidth="1"/>
    <col min="3" max="3" width="17.6640625" customWidth="1"/>
    <col min="4" max="5" width="24.6640625" customWidth="1"/>
  </cols>
  <sheetData>
    <row r="1" spans="1:12" x14ac:dyDescent="0.3">
      <c r="A1" s="134" t="s">
        <v>3</v>
      </c>
      <c r="B1" s="134"/>
      <c r="C1" s="134"/>
      <c r="D1" s="134"/>
      <c r="E1" s="134"/>
    </row>
    <row r="2" spans="1:12" x14ac:dyDescent="0.3">
      <c r="A2" s="1"/>
      <c r="B2" s="3"/>
      <c r="C2" s="3"/>
    </row>
    <row r="3" spans="1:12" ht="45" customHeight="1" x14ac:dyDescent="0.3">
      <c r="A3" s="4" t="s">
        <v>4</v>
      </c>
      <c r="B3" s="138" t="s">
        <v>5</v>
      </c>
      <c r="C3" s="139"/>
      <c r="D3" s="30" t="s">
        <v>152</v>
      </c>
      <c r="E3" s="137"/>
    </row>
    <row r="4" spans="1:12" ht="15" customHeight="1" x14ac:dyDescent="0.3">
      <c r="A4" s="130" t="s">
        <v>86</v>
      </c>
      <c r="B4" s="131"/>
      <c r="C4" s="131"/>
      <c r="D4" s="132"/>
      <c r="E4" s="137"/>
    </row>
    <row r="5" spans="1:12" ht="15" customHeight="1" x14ac:dyDescent="0.3">
      <c r="A5" s="126" t="s">
        <v>6</v>
      </c>
      <c r="B5" s="127"/>
      <c r="C5" s="128"/>
      <c r="D5" s="31">
        <v>2024</v>
      </c>
      <c r="E5" s="137"/>
      <c r="F5" s="9"/>
      <c r="G5" s="9"/>
      <c r="H5" s="9"/>
      <c r="I5" s="9"/>
      <c r="J5" s="9"/>
      <c r="K5" s="9"/>
      <c r="L5" s="9"/>
    </row>
    <row r="6" spans="1:12" ht="45" customHeight="1" x14ac:dyDescent="0.3">
      <c r="A6" s="126" t="s">
        <v>87</v>
      </c>
      <c r="B6" s="127"/>
      <c r="C6" s="127"/>
      <c r="D6" s="128"/>
      <c r="E6" s="137"/>
    </row>
    <row r="7" spans="1:12" ht="15" customHeight="1" x14ac:dyDescent="0.3">
      <c r="A7" s="50" t="s">
        <v>7</v>
      </c>
      <c r="B7" s="109" t="s">
        <v>14</v>
      </c>
      <c r="C7" s="110">
        <f>D5</f>
        <v>2024</v>
      </c>
      <c r="D7" s="32">
        <v>12531</v>
      </c>
      <c r="E7" s="137"/>
    </row>
    <row r="8" spans="1:12" ht="15" customHeight="1" x14ac:dyDescent="0.3">
      <c r="A8" s="50" t="s">
        <v>8</v>
      </c>
      <c r="B8" s="109" t="s">
        <v>15</v>
      </c>
      <c r="C8" s="110">
        <f>D5</f>
        <v>2024</v>
      </c>
      <c r="D8" s="32">
        <v>12535</v>
      </c>
      <c r="E8" s="137"/>
    </row>
    <row r="9" spans="1:12" ht="15" customHeight="1" x14ac:dyDescent="0.3">
      <c r="A9" s="50" t="s">
        <v>105</v>
      </c>
      <c r="B9" s="109" t="s">
        <v>16</v>
      </c>
      <c r="C9" s="110">
        <f>D5</f>
        <v>2024</v>
      </c>
      <c r="D9" s="32">
        <v>12529</v>
      </c>
      <c r="E9" s="137"/>
    </row>
    <row r="10" spans="1:12" ht="15" customHeight="1" x14ac:dyDescent="0.3">
      <c r="A10" s="50" t="s">
        <v>106</v>
      </c>
      <c r="B10" s="109" t="s">
        <v>17</v>
      </c>
      <c r="C10" s="110">
        <f>D5</f>
        <v>2024</v>
      </c>
      <c r="D10" s="32">
        <v>12539</v>
      </c>
      <c r="E10" s="137"/>
    </row>
    <row r="11" spans="1:12" ht="15" customHeight="1" x14ac:dyDescent="0.3">
      <c r="A11" s="50" t="s">
        <v>107</v>
      </c>
      <c r="B11" s="109" t="s">
        <v>18</v>
      </c>
      <c r="C11" s="110">
        <f>D5</f>
        <v>2024</v>
      </c>
      <c r="D11" s="32">
        <v>12578</v>
      </c>
      <c r="E11" s="137"/>
    </row>
    <row r="12" spans="1:12" ht="15" customHeight="1" x14ac:dyDescent="0.3">
      <c r="A12" s="50" t="s">
        <v>108</v>
      </c>
      <c r="B12" s="109" t="s">
        <v>19</v>
      </c>
      <c r="C12" s="110">
        <f>D5</f>
        <v>2024</v>
      </c>
      <c r="D12" s="32">
        <v>12607</v>
      </c>
      <c r="E12" s="137"/>
    </row>
    <row r="13" spans="1:12" ht="15" customHeight="1" x14ac:dyDescent="0.3">
      <c r="A13" s="50" t="s">
        <v>109</v>
      </c>
      <c r="B13" s="109" t="s">
        <v>20</v>
      </c>
      <c r="C13" s="110">
        <f>D5</f>
        <v>2024</v>
      </c>
      <c r="D13" s="32">
        <v>12646</v>
      </c>
      <c r="E13" s="137"/>
    </row>
    <row r="14" spans="1:12" ht="15" customHeight="1" x14ac:dyDescent="0.3">
      <c r="A14" s="50" t="s">
        <v>110</v>
      </c>
      <c r="B14" s="109" t="s">
        <v>21</v>
      </c>
      <c r="C14" s="110">
        <f>D5</f>
        <v>2024</v>
      </c>
      <c r="D14" s="32">
        <v>12670</v>
      </c>
      <c r="E14" s="137"/>
    </row>
    <row r="15" spans="1:12" ht="15" customHeight="1" x14ac:dyDescent="0.3">
      <c r="A15" s="50" t="s">
        <v>111</v>
      </c>
      <c r="B15" s="109" t="s">
        <v>22</v>
      </c>
      <c r="C15" s="110">
        <f>D5</f>
        <v>2024</v>
      </c>
      <c r="D15" s="32">
        <v>12691</v>
      </c>
      <c r="E15" s="137"/>
    </row>
    <row r="16" spans="1:12" ht="15" customHeight="1" x14ac:dyDescent="0.3">
      <c r="A16" s="50" t="s">
        <v>112</v>
      </c>
      <c r="B16" s="109" t="s">
        <v>23</v>
      </c>
      <c r="C16" s="110">
        <f>D5</f>
        <v>2024</v>
      </c>
      <c r="D16" s="32">
        <v>12728</v>
      </c>
      <c r="E16" s="137"/>
    </row>
    <row r="17" spans="1:5" ht="15" customHeight="1" x14ac:dyDescent="0.3">
      <c r="A17" s="50" t="s">
        <v>113</v>
      </c>
      <c r="B17" s="109" t="s">
        <v>24</v>
      </c>
      <c r="C17" s="110">
        <f>D5</f>
        <v>2024</v>
      </c>
      <c r="D17" s="32">
        <v>12737</v>
      </c>
      <c r="E17" s="137"/>
    </row>
    <row r="18" spans="1:5" ht="15" customHeight="1" x14ac:dyDescent="0.3">
      <c r="A18" s="50" t="s">
        <v>114</v>
      </c>
      <c r="B18" s="109" t="s">
        <v>25</v>
      </c>
      <c r="C18" s="110">
        <f>D5</f>
        <v>2024</v>
      </c>
      <c r="D18" s="32">
        <v>12724</v>
      </c>
      <c r="E18" s="137"/>
    </row>
    <row r="19" spans="1:5" ht="45" customHeight="1" x14ac:dyDescent="0.3">
      <c r="A19" s="126" t="s">
        <v>88</v>
      </c>
      <c r="B19" s="127"/>
      <c r="C19" s="127"/>
      <c r="D19" s="128"/>
      <c r="E19" s="137"/>
    </row>
    <row r="20" spans="1:5" ht="15" customHeight="1" x14ac:dyDescent="0.3">
      <c r="A20" s="50" t="s">
        <v>115</v>
      </c>
      <c r="B20" s="109" t="s">
        <v>14</v>
      </c>
      <c r="C20" s="110">
        <f>D5</f>
        <v>2024</v>
      </c>
      <c r="D20" s="32">
        <v>45</v>
      </c>
      <c r="E20" s="137"/>
    </row>
    <row r="21" spans="1:5" ht="15" customHeight="1" x14ac:dyDescent="0.3">
      <c r="A21" s="50" t="s">
        <v>116</v>
      </c>
      <c r="B21" s="109" t="s">
        <v>15</v>
      </c>
      <c r="C21" s="110">
        <f>D5</f>
        <v>2024</v>
      </c>
      <c r="D21" s="32">
        <v>476</v>
      </c>
      <c r="E21" s="137"/>
    </row>
    <row r="22" spans="1:5" ht="15" customHeight="1" x14ac:dyDescent="0.3">
      <c r="A22" s="50" t="s">
        <v>117</v>
      </c>
      <c r="B22" s="109" t="s">
        <v>16</v>
      </c>
      <c r="C22" s="110">
        <f>D5</f>
        <v>2024</v>
      </c>
      <c r="D22" s="32">
        <v>1109</v>
      </c>
      <c r="E22" s="137"/>
    </row>
    <row r="23" spans="1:5" ht="15" customHeight="1" x14ac:dyDescent="0.3">
      <c r="A23" s="50" t="s">
        <v>118</v>
      </c>
      <c r="B23" s="109" t="s">
        <v>17</v>
      </c>
      <c r="C23" s="110">
        <f>D5</f>
        <v>2024</v>
      </c>
      <c r="D23" s="32">
        <v>6170</v>
      </c>
      <c r="E23" s="137"/>
    </row>
    <row r="24" spans="1:5" ht="15" customHeight="1" x14ac:dyDescent="0.3">
      <c r="A24" s="50" t="s">
        <v>119</v>
      </c>
      <c r="B24" s="109" t="s">
        <v>18</v>
      </c>
      <c r="C24" s="110">
        <f>D5</f>
        <v>2024</v>
      </c>
      <c r="D24" s="32">
        <v>27247</v>
      </c>
      <c r="E24" s="137"/>
    </row>
    <row r="25" spans="1:5" ht="15" customHeight="1" x14ac:dyDescent="0.3">
      <c r="A25" s="50" t="s">
        <v>120</v>
      </c>
      <c r="B25" s="109" t="s">
        <v>19</v>
      </c>
      <c r="C25" s="110">
        <f>D5</f>
        <v>2024</v>
      </c>
      <c r="D25" s="32">
        <v>102396</v>
      </c>
      <c r="E25" s="137"/>
    </row>
    <row r="26" spans="1:5" ht="15" customHeight="1" x14ac:dyDescent="0.3">
      <c r="A26" s="50" t="s">
        <v>121</v>
      </c>
      <c r="B26" s="109" t="s">
        <v>20</v>
      </c>
      <c r="C26" s="110">
        <f>D5</f>
        <v>2024</v>
      </c>
      <c r="D26" s="32">
        <v>248783</v>
      </c>
      <c r="E26" s="137"/>
    </row>
    <row r="27" spans="1:5" ht="15" customHeight="1" x14ac:dyDescent="0.3">
      <c r="A27" s="115" t="s">
        <v>122</v>
      </c>
      <c r="B27" s="109" t="s">
        <v>21</v>
      </c>
      <c r="C27" s="110">
        <f>D5</f>
        <v>2024</v>
      </c>
      <c r="D27" s="32">
        <v>251203</v>
      </c>
      <c r="E27" s="137"/>
    </row>
    <row r="28" spans="1:5" ht="15" customHeight="1" x14ac:dyDescent="0.3">
      <c r="A28" s="50" t="s">
        <v>123</v>
      </c>
      <c r="B28" s="109" t="s">
        <v>22</v>
      </c>
      <c r="C28" s="110">
        <f>D5</f>
        <v>2024</v>
      </c>
      <c r="D28" s="32">
        <v>78219</v>
      </c>
      <c r="E28" s="137"/>
    </row>
    <row r="29" spans="1:5" ht="15" customHeight="1" x14ac:dyDescent="0.3">
      <c r="A29" s="50" t="s">
        <v>124</v>
      </c>
      <c r="B29" s="109" t="s">
        <v>23</v>
      </c>
      <c r="C29" s="110">
        <f>D5</f>
        <v>2024</v>
      </c>
      <c r="D29" s="32">
        <v>8579</v>
      </c>
      <c r="E29" s="137"/>
    </row>
    <row r="30" spans="1:5" ht="15" customHeight="1" x14ac:dyDescent="0.3">
      <c r="A30" s="50" t="s">
        <v>125</v>
      </c>
      <c r="B30" s="109" t="s">
        <v>24</v>
      </c>
      <c r="C30" s="110">
        <f>D5</f>
        <v>2024</v>
      </c>
      <c r="D30" s="32">
        <v>322</v>
      </c>
      <c r="E30" s="137"/>
    </row>
    <row r="31" spans="1:5" ht="15" customHeight="1" x14ac:dyDescent="0.3">
      <c r="A31" s="50" t="s">
        <v>126</v>
      </c>
      <c r="B31" s="109" t="s">
        <v>25</v>
      </c>
      <c r="C31" s="110">
        <f>D5</f>
        <v>2024</v>
      </c>
      <c r="D31" s="32">
        <v>218</v>
      </c>
      <c r="E31" s="137"/>
    </row>
    <row r="32" spans="1:5" ht="15" customHeight="1" x14ac:dyDescent="0.3">
      <c r="A32" s="130" t="s">
        <v>89</v>
      </c>
      <c r="B32" s="131"/>
      <c r="C32" s="131"/>
      <c r="D32" s="132"/>
      <c r="E32" s="137"/>
    </row>
    <row r="33" spans="1:12" ht="15" customHeight="1" x14ac:dyDescent="0.3">
      <c r="A33" s="126" t="s">
        <v>6</v>
      </c>
      <c r="B33" s="127"/>
      <c r="C33" s="128"/>
      <c r="D33" s="31">
        <v>2024</v>
      </c>
      <c r="E33" s="137"/>
      <c r="F33" s="9"/>
      <c r="G33" s="9"/>
      <c r="H33" s="9"/>
      <c r="I33" s="9"/>
      <c r="J33" s="9"/>
      <c r="K33" s="9"/>
      <c r="L33" s="9"/>
    </row>
    <row r="34" spans="1:12" ht="15" customHeight="1" x14ac:dyDescent="0.3">
      <c r="A34" s="50" t="s">
        <v>9</v>
      </c>
      <c r="B34" s="109" t="s">
        <v>58</v>
      </c>
      <c r="C34" s="110"/>
      <c r="D34" s="113"/>
      <c r="E34" s="137"/>
    </row>
    <row r="35" spans="1:12" ht="15" customHeight="1" x14ac:dyDescent="0.3">
      <c r="A35" s="130" t="s">
        <v>90</v>
      </c>
      <c r="B35" s="131"/>
      <c r="C35" s="131"/>
      <c r="D35" s="132"/>
      <c r="E35" s="6"/>
      <c r="F35" s="6"/>
    </row>
    <row r="36" spans="1:12" ht="15" customHeight="1" x14ac:dyDescent="0.3">
      <c r="A36" s="126" t="s">
        <v>6</v>
      </c>
      <c r="B36" s="127"/>
      <c r="C36" s="128"/>
      <c r="D36" s="31">
        <v>2024</v>
      </c>
      <c r="E36" s="9"/>
    </row>
    <row r="37" spans="1:12" ht="45" customHeight="1" x14ac:dyDescent="0.3">
      <c r="A37" s="7" t="s">
        <v>10</v>
      </c>
      <c r="B37" s="126" t="s">
        <v>92</v>
      </c>
      <c r="C37" s="128"/>
      <c r="D37" s="31"/>
      <c r="E37" s="9"/>
    </row>
    <row r="38" spans="1:12" ht="45" customHeight="1" x14ac:dyDescent="0.3">
      <c r="A38" s="50" t="s">
        <v>91</v>
      </c>
      <c r="B38" s="126" t="s">
        <v>93</v>
      </c>
      <c r="C38" s="128"/>
      <c r="D38" s="32"/>
    </row>
    <row r="39" spans="1:12" ht="15" customHeight="1" x14ac:dyDescent="0.3">
      <c r="A39" s="130" t="s">
        <v>94</v>
      </c>
      <c r="B39" s="131"/>
      <c r="C39" s="131"/>
      <c r="D39" s="132"/>
    </row>
    <row r="40" spans="1:12" ht="15" customHeight="1" x14ac:dyDescent="0.3">
      <c r="A40" s="126" t="s">
        <v>6</v>
      </c>
      <c r="B40" s="127"/>
      <c r="C40" s="128"/>
      <c r="D40" s="31">
        <v>2024</v>
      </c>
      <c r="E40" s="9"/>
    </row>
    <row r="41" spans="1:12" ht="45" customHeight="1" x14ac:dyDescent="0.3">
      <c r="A41" s="50" t="s">
        <v>11</v>
      </c>
      <c r="B41" s="126" t="s">
        <v>95</v>
      </c>
      <c r="C41" s="128"/>
      <c r="D41" s="113"/>
    </row>
    <row r="42" spans="1:12" ht="15" customHeight="1" x14ac:dyDescent="0.3">
      <c r="A42" s="130" t="s">
        <v>97</v>
      </c>
      <c r="B42" s="131"/>
      <c r="C42" s="131"/>
      <c r="D42" s="132"/>
    </row>
    <row r="43" spans="1:12" ht="15" customHeight="1" x14ac:dyDescent="0.3">
      <c r="A43" s="126" t="s">
        <v>6</v>
      </c>
      <c r="B43" s="127"/>
      <c r="C43" s="128"/>
      <c r="D43" s="31">
        <v>2024</v>
      </c>
      <c r="E43" s="9"/>
    </row>
    <row r="44" spans="1:12" ht="45" customHeight="1" x14ac:dyDescent="0.3">
      <c r="A44" s="50" t="s">
        <v>12</v>
      </c>
      <c r="B44" s="126" t="s">
        <v>100</v>
      </c>
      <c r="C44" s="128"/>
      <c r="D44" s="32"/>
    </row>
    <row r="45" spans="1:12" ht="45" customHeight="1" x14ac:dyDescent="0.3">
      <c r="A45" s="50" t="s">
        <v>98</v>
      </c>
      <c r="B45" s="126" t="s">
        <v>101</v>
      </c>
      <c r="C45" s="128"/>
      <c r="D45" s="32"/>
    </row>
    <row r="46" spans="1:12" ht="45" customHeight="1" x14ac:dyDescent="0.3">
      <c r="A46" s="50" t="s">
        <v>99</v>
      </c>
      <c r="B46" s="126" t="s">
        <v>102</v>
      </c>
      <c r="C46" s="128"/>
      <c r="D46" s="32"/>
    </row>
    <row r="47" spans="1:12" ht="15" customHeight="1" x14ac:dyDescent="0.3">
      <c r="A47" s="130" t="s">
        <v>103</v>
      </c>
      <c r="B47" s="131"/>
      <c r="C47" s="131"/>
      <c r="D47" s="132"/>
      <c r="E47" s="6"/>
    </row>
    <row r="48" spans="1:12" ht="15" customHeight="1" x14ac:dyDescent="0.3">
      <c r="A48" s="126" t="s">
        <v>6</v>
      </c>
      <c r="B48" s="127"/>
      <c r="C48" s="128"/>
      <c r="D48" s="31">
        <v>2024</v>
      </c>
    </row>
    <row r="49" spans="1:4" ht="50.1" customHeight="1" x14ac:dyDescent="0.3">
      <c r="A49" s="4" t="s">
        <v>13</v>
      </c>
      <c r="B49" s="126" t="s">
        <v>127</v>
      </c>
      <c r="C49" s="128"/>
      <c r="D49" s="32"/>
    </row>
    <row r="50" spans="1:4" ht="63" customHeight="1" x14ac:dyDescent="0.3">
      <c r="A50" s="50" t="s">
        <v>104</v>
      </c>
      <c r="B50" s="126" t="s">
        <v>128</v>
      </c>
      <c r="C50" s="128"/>
      <c r="D50" s="32"/>
    </row>
    <row r="51" spans="1:4" ht="15" customHeight="1" x14ac:dyDescent="0.3">
      <c r="A51" s="130" t="s">
        <v>131</v>
      </c>
      <c r="B51" s="133"/>
      <c r="C51" s="133"/>
      <c r="D51" s="132"/>
    </row>
    <row r="52" spans="1:4" ht="15" customHeight="1" x14ac:dyDescent="0.3">
      <c r="A52" s="126" t="s">
        <v>6</v>
      </c>
      <c r="B52" s="127"/>
      <c r="C52" s="128"/>
      <c r="D52" s="31">
        <v>2024</v>
      </c>
    </row>
    <row r="53" spans="1:4" ht="45" customHeight="1" x14ac:dyDescent="0.3">
      <c r="A53" s="50" t="s">
        <v>132</v>
      </c>
      <c r="B53" s="140" t="s">
        <v>134</v>
      </c>
      <c r="C53" s="140"/>
      <c r="D53" s="32"/>
    </row>
    <row r="54" spans="1:4" ht="45" customHeight="1" x14ac:dyDescent="0.3">
      <c r="A54" s="50" t="s">
        <v>133</v>
      </c>
      <c r="B54" s="126" t="s">
        <v>135</v>
      </c>
      <c r="C54" s="128"/>
      <c r="D54" s="32"/>
    </row>
    <row r="55" spans="1:4" ht="15" customHeight="1" x14ac:dyDescent="0.3">
      <c r="A55" s="130" t="s">
        <v>136</v>
      </c>
      <c r="B55" s="133"/>
      <c r="C55" s="133"/>
      <c r="D55" s="132"/>
    </row>
    <row r="56" spans="1:4" ht="15" customHeight="1" x14ac:dyDescent="0.3">
      <c r="A56" s="126" t="s">
        <v>6</v>
      </c>
      <c r="B56" s="127"/>
      <c r="C56" s="128"/>
      <c r="D56" s="31">
        <v>2024</v>
      </c>
    </row>
    <row r="57" spans="1:4" ht="45" customHeight="1" x14ac:dyDescent="0.3">
      <c r="A57" s="50" t="s">
        <v>137</v>
      </c>
      <c r="B57" s="140" t="s">
        <v>142</v>
      </c>
      <c r="C57" s="140"/>
      <c r="D57" s="32"/>
    </row>
    <row r="58" spans="1:4" ht="45" customHeight="1" x14ac:dyDescent="0.3">
      <c r="A58" s="50" t="s">
        <v>138</v>
      </c>
      <c r="B58" s="126" t="s">
        <v>143</v>
      </c>
      <c r="C58" s="128"/>
      <c r="D58" s="32"/>
    </row>
    <row r="59" spans="1:4" ht="60" customHeight="1" x14ac:dyDescent="0.3">
      <c r="A59" s="50" t="s">
        <v>139</v>
      </c>
      <c r="B59" s="126" t="s">
        <v>144</v>
      </c>
      <c r="C59" s="128"/>
      <c r="D59" s="32"/>
    </row>
    <row r="60" spans="1:4" ht="45" customHeight="1" x14ac:dyDescent="0.3">
      <c r="A60" s="50" t="s">
        <v>140</v>
      </c>
      <c r="B60" s="126" t="s">
        <v>145</v>
      </c>
      <c r="C60" s="128"/>
      <c r="D60" s="32"/>
    </row>
    <row r="61" spans="1:4" ht="45" customHeight="1" x14ac:dyDescent="0.3">
      <c r="A61" s="50" t="s">
        <v>141</v>
      </c>
      <c r="B61" s="126" t="s">
        <v>146</v>
      </c>
      <c r="C61" s="128"/>
      <c r="D61" s="32"/>
    </row>
    <row r="62" spans="1:4" s="54" customFormat="1" ht="60" customHeight="1" x14ac:dyDescent="0.3">
      <c r="A62" s="55"/>
      <c r="B62" s="78"/>
      <c r="C62" s="58"/>
      <c r="D62" s="79"/>
    </row>
    <row r="63" spans="1:4" s="54" customFormat="1" ht="15" customHeight="1" x14ac:dyDescent="0.3">
      <c r="A63" s="125"/>
      <c r="B63" s="125"/>
      <c r="C63" s="125"/>
      <c r="D63" s="125"/>
    </row>
    <row r="64" spans="1:4" s="54" customFormat="1" ht="15" customHeight="1" x14ac:dyDescent="0.3">
      <c r="A64" s="124"/>
      <c r="B64" s="124"/>
      <c r="C64" s="124"/>
      <c r="D64" s="80"/>
    </row>
    <row r="65" spans="1:4" s="54" customFormat="1" ht="45" customHeight="1" x14ac:dyDescent="0.3">
      <c r="A65" s="55"/>
      <c r="B65" s="78"/>
      <c r="C65" s="58"/>
      <c r="D65" s="79"/>
    </row>
    <row r="66" spans="1:4" s="54" customFormat="1" ht="45" customHeight="1" x14ac:dyDescent="0.3">
      <c r="A66" s="55"/>
      <c r="B66" s="78"/>
      <c r="C66" s="58"/>
      <c r="D66" s="79"/>
    </row>
    <row r="67" spans="1:4" s="54" customFormat="1" ht="50.1" customHeight="1" x14ac:dyDescent="0.3">
      <c r="A67" s="55"/>
      <c r="B67" s="78"/>
      <c r="C67" s="58"/>
      <c r="D67" s="79"/>
    </row>
    <row r="68" spans="1:4" s="54" customFormat="1" ht="15" customHeight="1" x14ac:dyDescent="0.3">
      <c r="A68" s="125"/>
      <c r="B68" s="125"/>
      <c r="C68" s="125"/>
      <c r="D68" s="125"/>
    </row>
    <row r="69" spans="1:4" s="54" customFormat="1" ht="15" customHeight="1" x14ac:dyDescent="0.3">
      <c r="A69" s="124"/>
      <c r="B69" s="124"/>
      <c r="C69" s="124"/>
      <c r="D69" s="80"/>
    </row>
    <row r="70" spans="1:4" s="54" customFormat="1" ht="45" customHeight="1" x14ac:dyDescent="0.3">
      <c r="A70" s="124"/>
      <c r="B70" s="124"/>
      <c r="C70" s="124"/>
      <c r="D70" s="124"/>
    </row>
    <row r="71" spans="1:4" s="54" customFormat="1" ht="15" customHeight="1" x14ac:dyDescent="0.3">
      <c r="A71" s="55"/>
      <c r="B71" s="81"/>
      <c r="C71" s="55"/>
      <c r="D71" s="79"/>
    </row>
    <row r="72" spans="1:4" s="54" customFormat="1" ht="15" customHeight="1" x14ac:dyDescent="0.3">
      <c r="A72" s="55"/>
      <c r="B72" s="81"/>
      <c r="C72" s="55"/>
      <c r="D72" s="79"/>
    </row>
    <row r="73" spans="1:4" s="54" customFormat="1" ht="15" customHeight="1" x14ac:dyDescent="0.3">
      <c r="A73" s="55"/>
      <c r="B73" s="81"/>
      <c r="C73" s="55"/>
      <c r="D73" s="79"/>
    </row>
    <row r="74" spans="1:4" s="54" customFormat="1" ht="15" customHeight="1" x14ac:dyDescent="0.3">
      <c r="A74" s="55"/>
      <c r="B74" s="81"/>
      <c r="C74" s="55"/>
      <c r="D74" s="79"/>
    </row>
    <row r="75" spans="1:4" s="54" customFormat="1" ht="15" customHeight="1" x14ac:dyDescent="0.3">
      <c r="A75" s="55"/>
      <c r="B75" s="81"/>
      <c r="C75" s="55"/>
      <c r="D75" s="79"/>
    </row>
    <row r="76" spans="1:4" s="54" customFormat="1" ht="15" customHeight="1" x14ac:dyDescent="0.3">
      <c r="A76" s="55"/>
      <c r="B76" s="81"/>
      <c r="C76" s="55"/>
      <c r="D76" s="79"/>
    </row>
    <row r="77" spans="1:4" s="54" customFormat="1" ht="15" customHeight="1" x14ac:dyDescent="0.3">
      <c r="A77" s="55"/>
      <c r="B77" s="81"/>
      <c r="C77" s="55"/>
      <c r="D77" s="79"/>
    </row>
    <row r="78" spans="1:4" s="54" customFormat="1" ht="15" customHeight="1" x14ac:dyDescent="0.3">
      <c r="A78" s="55"/>
      <c r="B78" s="81"/>
      <c r="C78" s="55"/>
      <c r="D78" s="79"/>
    </row>
    <row r="79" spans="1:4" s="54" customFormat="1" ht="15" customHeight="1" x14ac:dyDescent="0.3">
      <c r="A79" s="55"/>
      <c r="B79" s="81"/>
      <c r="C79" s="55"/>
      <c r="D79" s="79"/>
    </row>
    <row r="80" spans="1:4" s="54" customFormat="1" ht="15" customHeight="1" x14ac:dyDescent="0.3">
      <c r="A80" s="55"/>
      <c r="B80" s="81"/>
      <c r="C80" s="55"/>
      <c r="D80" s="79"/>
    </row>
    <row r="81" spans="1:5" s="54" customFormat="1" ht="15" customHeight="1" x14ac:dyDescent="0.3">
      <c r="A81" s="55"/>
      <c r="B81" s="81"/>
      <c r="C81" s="55"/>
      <c r="D81" s="79"/>
    </row>
    <row r="82" spans="1:5" s="54" customFormat="1" ht="15" customHeight="1" x14ac:dyDescent="0.3">
      <c r="A82" s="55"/>
      <c r="B82" s="81"/>
      <c r="C82" s="55"/>
      <c r="D82" s="79"/>
    </row>
    <row r="83" spans="1:5" s="54" customFormat="1" ht="15" customHeight="1" x14ac:dyDescent="0.3">
      <c r="A83" s="125"/>
      <c r="B83" s="125"/>
      <c r="C83" s="125"/>
      <c r="D83" s="125"/>
    </row>
    <row r="84" spans="1:5" s="54" customFormat="1" ht="15" customHeight="1" x14ac:dyDescent="0.3">
      <c r="A84" s="124"/>
      <c r="B84" s="124"/>
      <c r="C84" s="124"/>
      <c r="D84" s="80"/>
    </row>
    <row r="85" spans="1:5" s="54" customFormat="1" ht="65.25" customHeight="1" x14ac:dyDescent="0.3">
      <c r="A85" s="55"/>
      <c r="B85" s="82"/>
      <c r="C85" s="58"/>
      <c r="D85" s="79"/>
    </row>
    <row r="86" spans="1:5" s="54" customFormat="1" ht="65.099999999999994" customHeight="1" x14ac:dyDescent="0.3">
      <c r="A86" s="55"/>
      <c r="B86" s="82"/>
      <c r="C86" s="58"/>
      <c r="D86" s="79"/>
    </row>
    <row r="87" spans="1:5" s="54" customFormat="1" ht="15" customHeight="1" x14ac:dyDescent="0.3">
      <c r="A87" s="135"/>
      <c r="B87" s="124"/>
      <c r="C87" s="124"/>
      <c r="D87" s="136"/>
      <c r="E87" s="83"/>
    </row>
    <row r="88" spans="1:5" s="54" customFormat="1" ht="30" customHeight="1" x14ac:dyDescent="0.3">
      <c r="A88" s="135"/>
      <c r="B88" s="124"/>
      <c r="C88" s="124"/>
      <c r="D88" s="136"/>
      <c r="E88" s="80"/>
    </row>
    <row r="89" spans="1:5" s="54" customFormat="1" ht="15" customHeight="1" x14ac:dyDescent="0.3">
      <c r="A89" s="135"/>
      <c r="B89" s="124"/>
      <c r="C89" s="124"/>
      <c r="D89" s="136"/>
      <c r="E89" s="83"/>
    </row>
    <row r="90" spans="1:5" s="54" customFormat="1" ht="30" customHeight="1" x14ac:dyDescent="0.3">
      <c r="A90" s="135"/>
      <c r="B90" s="124"/>
      <c r="C90" s="124"/>
      <c r="D90" s="136"/>
      <c r="E90" s="80"/>
    </row>
    <row r="91" spans="1:5" s="54" customFormat="1" x14ac:dyDescent="0.3"/>
    <row r="92" spans="1:5" s="54" customFormat="1" x14ac:dyDescent="0.3">
      <c r="A92" s="84"/>
      <c r="B92" s="84"/>
      <c r="C92" s="84"/>
      <c r="D92" s="84"/>
    </row>
    <row r="93" spans="1:5" s="54" customFormat="1" x14ac:dyDescent="0.3"/>
    <row r="94" spans="1:5" s="54" customFormat="1" x14ac:dyDescent="0.3">
      <c r="A94" s="125"/>
      <c r="B94" s="125"/>
      <c r="C94" s="125"/>
      <c r="D94" s="125"/>
    </row>
    <row r="95" spans="1:5" s="54" customFormat="1" x14ac:dyDescent="0.3">
      <c r="A95" s="124"/>
      <c r="B95" s="124"/>
      <c r="C95" s="124"/>
      <c r="D95" s="80"/>
    </row>
    <row r="96" spans="1:5" s="54" customFormat="1" ht="50.1" customHeight="1" x14ac:dyDescent="0.3">
      <c r="A96" s="85"/>
      <c r="B96" s="124"/>
      <c r="C96" s="124"/>
      <c r="D96" s="79"/>
    </row>
    <row r="97" spans="1:5" s="54" customFormat="1" ht="50.1" customHeight="1" x14ac:dyDescent="0.3">
      <c r="A97" s="85"/>
      <c r="B97" s="124"/>
      <c r="C97" s="124"/>
      <c r="D97" s="79"/>
    </row>
    <row r="98" spans="1:5" s="54" customFormat="1" ht="60" customHeight="1" x14ac:dyDescent="0.3">
      <c r="A98" s="85"/>
      <c r="B98" s="124"/>
      <c r="C98" s="78"/>
      <c r="D98" s="79"/>
    </row>
    <row r="99" spans="1:5" s="54" customFormat="1" ht="60" customHeight="1" x14ac:dyDescent="0.3">
      <c r="A99" s="85"/>
      <c r="B99" s="124"/>
      <c r="C99" s="78"/>
      <c r="D99" s="79"/>
    </row>
    <row r="100" spans="1:5" s="54" customFormat="1" ht="50.1" customHeight="1" x14ac:dyDescent="0.3">
      <c r="A100" s="85"/>
      <c r="B100" s="124"/>
      <c r="C100" s="124"/>
      <c r="D100" s="79"/>
    </row>
    <row r="101" spans="1:5" s="54" customFormat="1" ht="15" customHeight="1" x14ac:dyDescent="0.3">
      <c r="A101" s="125"/>
      <c r="B101" s="125"/>
      <c r="C101" s="125"/>
      <c r="D101" s="125"/>
    </row>
    <row r="102" spans="1:5" s="54" customFormat="1" ht="15" customHeight="1" x14ac:dyDescent="0.3">
      <c r="A102" s="124"/>
      <c r="B102" s="124"/>
      <c r="C102" s="124"/>
      <c r="D102" s="80"/>
    </row>
    <row r="103" spans="1:5" s="54" customFormat="1" ht="50.1" customHeight="1" x14ac:dyDescent="0.3">
      <c r="B103" s="124"/>
      <c r="C103" s="124"/>
      <c r="D103" s="79"/>
    </row>
    <row r="104" spans="1:5" s="54" customFormat="1" ht="65.099999999999994" customHeight="1" x14ac:dyDescent="0.3">
      <c r="B104" s="124"/>
      <c r="C104" s="124"/>
      <c r="D104" s="79"/>
      <c r="E104" s="129"/>
    </row>
    <row r="105" spans="1:5" s="54" customFormat="1" ht="65.099999999999994" customHeight="1" x14ac:dyDescent="0.3">
      <c r="B105" s="124"/>
      <c r="C105" s="124"/>
      <c r="D105" s="79"/>
      <c r="E105" s="129"/>
    </row>
    <row r="106" spans="1:5" s="54" customFormat="1" x14ac:dyDescent="0.3">
      <c r="A106" s="125"/>
      <c r="B106" s="125"/>
      <c r="C106" s="125"/>
      <c r="D106" s="125"/>
      <c r="E106" s="129"/>
    </row>
    <row r="107" spans="1:5" s="54" customFormat="1" ht="15" customHeight="1" x14ac:dyDescent="0.3">
      <c r="A107" s="124"/>
      <c r="B107" s="124"/>
      <c r="C107" s="124"/>
      <c r="D107" s="80"/>
    </row>
    <row r="108" spans="1:5" s="54" customFormat="1" ht="60" customHeight="1" x14ac:dyDescent="0.3">
      <c r="B108" s="124"/>
      <c r="C108" s="124"/>
      <c r="D108" s="79"/>
    </row>
    <row r="109" spans="1:5" s="54" customFormat="1" ht="60" customHeight="1" x14ac:dyDescent="0.3">
      <c r="B109" s="124"/>
      <c r="C109" s="124"/>
      <c r="D109" s="79"/>
    </row>
    <row r="110" spans="1:5" s="54" customFormat="1" ht="60" customHeight="1" x14ac:dyDescent="0.3">
      <c r="B110" s="124"/>
      <c r="C110" s="124"/>
      <c r="D110" s="79"/>
    </row>
    <row r="111" spans="1:5" s="54" customFormat="1" ht="60" customHeight="1" x14ac:dyDescent="0.3">
      <c r="B111" s="124"/>
      <c r="C111" s="124"/>
      <c r="D111" s="79"/>
    </row>
    <row r="112" spans="1:5" s="54" customFormat="1" ht="15" customHeight="1" x14ac:dyDescent="0.3">
      <c r="A112" s="125"/>
      <c r="B112" s="125"/>
      <c r="C112" s="125"/>
      <c r="D112" s="125"/>
    </row>
    <row r="113" spans="1:4" s="54" customFormat="1" ht="15" customHeight="1" x14ac:dyDescent="0.3">
      <c r="A113" s="124"/>
      <c r="B113" s="124"/>
      <c r="C113" s="124"/>
      <c r="D113" s="80"/>
    </row>
    <row r="114" spans="1:4" s="54" customFormat="1" ht="60" customHeight="1" x14ac:dyDescent="0.3">
      <c r="B114" s="124"/>
      <c r="C114" s="124"/>
      <c r="D114" s="79"/>
    </row>
    <row r="115" spans="1:4" s="54" customFormat="1" ht="60" customHeight="1" x14ac:dyDescent="0.3">
      <c r="B115" s="124"/>
      <c r="C115" s="124"/>
      <c r="D115" s="79"/>
    </row>
  </sheetData>
  <sheetProtection algorithmName="SHA-512" hashValue="dWRswWuVGJSYyJpqmBw/Tw20YGBcptNfVyIs0sn8+oF/lIWIwhdtTWxsvk45XdbdbfUsPtDPSekQiWYU4heWJg==" saltValue="l0X/74dBqrtrizqoZIZniQ==" spinCount="100000" sheet="1" objects="1" scenarios="1"/>
  <mergeCells count="71">
    <mergeCell ref="B57:C57"/>
    <mergeCell ref="B61:C61"/>
    <mergeCell ref="B58:C58"/>
    <mergeCell ref="B59:C59"/>
    <mergeCell ref="B60:C60"/>
    <mergeCell ref="A19:D19"/>
    <mergeCell ref="B54:C54"/>
    <mergeCell ref="B53:C53"/>
    <mergeCell ref="A55:D55"/>
    <mergeCell ref="A56:C56"/>
    <mergeCell ref="A1:E1"/>
    <mergeCell ref="A89:A90"/>
    <mergeCell ref="B89:C90"/>
    <mergeCell ref="D89:D90"/>
    <mergeCell ref="A83:D83"/>
    <mergeCell ref="A87:A88"/>
    <mergeCell ref="B87:C88"/>
    <mergeCell ref="D87:D88"/>
    <mergeCell ref="A47:D47"/>
    <mergeCell ref="A63:D63"/>
    <mergeCell ref="A68:D68"/>
    <mergeCell ref="A70:D70"/>
    <mergeCell ref="A69:C69"/>
    <mergeCell ref="A84:C84"/>
    <mergeCell ref="E3:E34"/>
    <mergeCell ref="B3:C3"/>
    <mergeCell ref="A4:D4"/>
    <mergeCell ref="A5:C5"/>
    <mergeCell ref="A51:D51"/>
    <mergeCell ref="A35:D35"/>
    <mergeCell ref="A39:D39"/>
    <mergeCell ref="B41:C41"/>
    <mergeCell ref="A42:D42"/>
    <mergeCell ref="A36:C36"/>
    <mergeCell ref="A40:C40"/>
    <mergeCell ref="A43:C43"/>
    <mergeCell ref="A48:C48"/>
    <mergeCell ref="B38:C38"/>
    <mergeCell ref="B49:C49"/>
    <mergeCell ref="A32:D32"/>
    <mergeCell ref="B50:C50"/>
    <mergeCell ref="A6:D6"/>
    <mergeCell ref="E104:E106"/>
    <mergeCell ref="B104:C104"/>
    <mergeCell ref="B105:C105"/>
    <mergeCell ref="A107:C107"/>
    <mergeCell ref="A106:D106"/>
    <mergeCell ref="B114:C114"/>
    <mergeCell ref="B115:C115"/>
    <mergeCell ref="A113:C113"/>
    <mergeCell ref="B108:C108"/>
    <mergeCell ref="B109:C109"/>
    <mergeCell ref="B110:C110"/>
    <mergeCell ref="B111:C111"/>
    <mergeCell ref="A112:D112"/>
    <mergeCell ref="B103:C103"/>
    <mergeCell ref="A101:D101"/>
    <mergeCell ref="A102:C102"/>
    <mergeCell ref="A94:D94"/>
    <mergeCell ref="A33:C33"/>
    <mergeCell ref="B37:C37"/>
    <mergeCell ref="B44:C44"/>
    <mergeCell ref="B45:C45"/>
    <mergeCell ref="B46:C46"/>
    <mergeCell ref="A95:C95"/>
    <mergeCell ref="B97:C97"/>
    <mergeCell ref="B96:C96"/>
    <mergeCell ref="B100:C100"/>
    <mergeCell ref="A64:C64"/>
    <mergeCell ref="B98:B99"/>
    <mergeCell ref="A52:C5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Sheet3!$C$8:$C$19</xm:f>
          </x14:formula1>
          <xm:sqref>D87:D90</xm:sqref>
        </x14:dataValidation>
        <x14:dataValidation type="list" allowBlank="1" showInputMessage="1" showErrorMessage="1" xr:uid="{00000000-0002-0000-0100-000001000000}">
          <x14:formula1>
            <xm:f>Sheet3!$D$8:$D$11</xm:f>
          </x14:formula1>
          <xm:sqref>E88 E90</xm:sqref>
        </x14:dataValidation>
        <x14:dataValidation type="list" allowBlank="1" showInputMessage="1" showErrorMessage="1" xr:uid="{00000000-0002-0000-0100-000002000000}">
          <x14:formula1>
            <xm:f>Sheet3!$B$8:$B$13</xm:f>
          </x14:formula1>
          <xm:sqref>D113 D33 D40 D43 D48 D52 D64 D69 D84 D95 D102 D107 D5 D36 D56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M134"/>
  <sheetViews>
    <sheetView showGridLines="0" topLeftCell="A16" workbookViewId="0">
      <selection activeCell="B25" sqref="B25"/>
    </sheetView>
  </sheetViews>
  <sheetFormatPr defaultRowHeight="14.4" x14ac:dyDescent="0.3"/>
  <cols>
    <col min="2" max="2" width="31.5546875" customWidth="1"/>
    <col min="3" max="13" width="30.6640625" customWidth="1"/>
  </cols>
  <sheetData>
    <row r="1" spans="1:13" ht="33.75" customHeight="1" x14ac:dyDescent="0.3">
      <c r="A1" s="10" t="s">
        <v>32</v>
      </c>
      <c r="B1" s="11"/>
      <c r="C1" s="11"/>
      <c r="D1" s="11"/>
      <c r="E1" s="11"/>
      <c r="F1" s="11"/>
      <c r="G1" s="11"/>
      <c r="H1" s="95"/>
      <c r="I1" s="95"/>
      <c r="J1" s="95"/>
      <c r="K1" s="6"/>
      <c r="L1" s="6"/>
    </row>
    <row r="3" spans="1:13" ht="30" customHeight="1" x14ac:dyDescent="0.3">
      <c r="B3" s="12" t="str">
        <f>'Unos podataka'!D3</f>
        <v>Pakoštane</v>
      </c>
      <c r="D3" s="13"/>
      <c r="E3" s="14"/>
    </row>
    <row r="4" spans="1:13" ht="15" customHeight="1" x14ac:dyDescent="0.3">
      <c r="B4" s="12"/>
      <c r="D4" s="13"/>
      <c r="E4" s="14"/>
    </row>
    <row r="5" spans="1:13" ht="15" customHeight="1" x14ac:dyDescent="0.3">
      <c r="A5" s="141" t="s">
        <v>37</v>
      </c>
      <c r="B5" s="141"/>
      <c r="C5" s="141"/>
      <c r="D5" s="141"/>
      <c r="E5" s="141"/>
      <c r="F5" s="141"/>
      <c r="G5" s="141"/>
      <c r="H5" s="142"/>
      <c r="I5" s="142"/>
      <c r="J5" s="142"/>
      <c r="K5" s="142"/>
      <c r="L5" s="142"/>
      <c r="M5" s="6"/>
    </row>
    <row r="6" spans="1:13" ht="15" thickBot="1" x14ac:dyDescent="0.35">
      <c r="A6" s="6"/>
      <c r="B6" s="6"/>
      <c r="C6" s="6"/>
      <c r="D6" s="19"/>
      <c r="E6" s="19"/>
      <c r="F6" s="19"/>
      <c r="G6" s="19"/>
      <c r="H6" s="17"/>
      <c r="I6" s="17"/>
      <c r="J6" s="17"/>
    </row>
    <row r="7" spans="1:13" ht="45" customHeight="1" x14ac:dyDescent="0.3">
      <c r="A7" s="103" t="s">
        <v>50</v>
      </c>
      <c r="B7" s="104" t="s">
        <v>51</v>
      </c>
      <c r="C7" s="88"/>
      <c r="D7" s="86" t="s">
        <v>52</v>
      </c>
      <c r="E7" s="86" t="s">
        <v>54</v>
      </c>
      <c r="F7" s="86" t="s">
        <v>53</v>
      </c>
      <c r="G7" s="87"/>
      <c r="H7" s="40"/>
      <c r="I7" s="17"/>
      <c r="J7" s="17"/>
    </row>
    <row r="8" spans="1:13" ht="15" customHeight="1" x14ac:dyDescent="0.3">
      <c r="A8" s="105" t="s">
        <v>38</v>
      </c>
      <c r="B8" s="106">
        <f>E8/(F8*D8)</f>
        <v>1.1584174473113131E-4</v>
      </c>
      <c r="C8" s="88"/>
      <c r="D8" s="111">
        <f>'Unos podataka'!D7</f>
        <v>12531</v>
      </c>
      <c r="E8" s="111">
        <f>'Unos podataka'!D20</f>
        <v>45</v>
      </c>
      <c r="F8" s="92">
        <v>31</v>
      </c>
      <c r="G8" s="87"/>
      <c r="H8" s="40"/>
      <c r="I8" s="17"/>
      <c r="J8" s="17"/>
    </row>
    <row r="9" spans="1:13" ht="15" customHeight="1" x14ac:dyDescent="0.3">
      <c r="A9" s="105" t="s">
        <v>39</v>
      </c>
      <c r="B9" s="106">
        <f t="shared" ref="B9:B19" si="0">E9/(F9*D9)</f>
        <v>1.3094370246069626E-3</v>
      </c>
      <c r="C9" s="88"/>
      <c r="D9" s="111">
        <f>'Unos podataka'!D8</f>
        <v>12535</v>
      </c>
      <c r="E9" s="111">
        <f>'Unos podataka'!D21</f>
        <v>476</v>
      </c>
      <c r="F9" s="92">
        <f>IF(MOD('Unos podataka'!D5,4),28,29)</f>
        <v>29</v>
      </c>
      <c r="G9" s="87"/>
      <c r="H9" s="40"/>
      <c r="I9" s="17"/>
      <c r="J9" s="17"/>
    </row>
    <row r="10" spans="1:13" x14ac:dyDescent="0.3">
      <c r="A10" s="105" t="s">
        <v>40</v>
      </c>
      <c r="B10" s="106">
        <f t="shared" si="0"/>
        <v>2.8553111619751851E-3</v>
      </c>
      <c r="C10" s="42"/>
      <c r="D10" s="89">
        <f>'Unos podataka'!D9</f>
        <v>12529</v>
      </c>
      <c r="E10" s="111">
        <f>'Unos podataka'!D22</f>
        <v>1109</v>
      </c>
      <c r="F10" s="23">
        <v>31</v>
      </c>
      <c r="G10" s="48"/>
      <c r="H10" s="40"/>
      <c r="I10" s="17"/>
      <c r="J10" s="17"/>
    </row>
    <row r="11" spans="1:13" x14ac:dyDescent="0.3">
      <c r="A11" s="105" t="s">
        <v>41</v>
      </c>
      <c r="B11" s="106">
        <f t="shared" si="0"/>
        <v>1.6402158598505995E-2</v>
      </c>
      <c r="C11" s="42"/>
      <c r="D11" s="89">
        <f>'Unos podataka'!D10</f>
        <v>12539</v>
      </c>
      <c r="E11" s="111">
        <f>'Unos podataka'!D23</f>
        <v>6170</v>
      </c>
      <c r="F11" s="23">
        <v>30</v>
      </c>
      <c r="G11" s="48"/>
      <c r="H11" s="40"/>
      <c r="I11" s="17"/>
      <c r="J11" s="17"/>
    </row>
    <row r="12" spans="1:13" x14ac:dyDescent="0.3">
      <c r="A12" s="105" t="s">
        <v>42</v>
      </c>
      <c r="B12" s="106">
        <f t="shared" si="0"/>
        <v>6.9878795028698343E-2</v>
      </c>
      <c r="C12" s="42"/>
      <c r="D12" s="89">
        <f>'Unos podataka'!D11</f>
        <v>12578</v>
      </c>
      <c r="E12" s="111">
        <f>'Unos podataka'!D24</f>
        <v>27247</v>
      </c>
      <c r="F12" s="23">
        <v>31</v>
      </c>
      <c r="G12" s="48"/>
      <c r="H12" s="40"/>
      <c r="I12" s="17"/>
      <c r="J12" s="17"/>
    </row>
    <row r="13" spans="1:13" x14ac:dyDescent="0.3">
      <c r="A13" s="105" t="s">
        <v>43</v>
      </c>
      <c r="B13" s="106">
        <f t="shared" si="0"/>
        <v>0.27073847862298722</v>
      </c>
      <c r="C13" s="42"/>
      <c r="D13" s="89">
        <f>'Unos podataka'!D12</f>
        <v>12607</v>
      </c>
      <c r="E13" s="111">
        <f>'Unos podataka'!D25</f>
        <v>102396</v>
      </c>
      <c r="F13" s="23">
        <v>30</v>
      </c>
      <c r="G13" s="48"/>
      <c r="H13" s="40"/>
      <c r="I13" s="17"/>
      <c r="J13" s="17"/>
    </row>
    <row r="14" spans="1:13" x14ac:dyDescent="0.3">
      <c r="A14" s="105" t="s">
        <v>44</v>
      </c>
      <c r="B14" s="106">
        <f t="shared" si="0"/>
        <v>0.63460841882936336</v>
      </c>
      <c r="C14" s="42"/>
      <c r="D14" s="89">
        <f>'Unos podataka'!D13</f>
        <v>12646</v>
      </c>
      <c r="E14" s="111">
        <f>'Unos podataka'!D26</f>
        <v>248783</v>
      </c>
      <c r="F14" s="23">
        <v>31</v>
      </c>
      <c r="G14" s="48"/>
      <c r="H14" s="40"/>
      <c r="I14" s="17"/>
      <c r="J14" s="17"/>
    </row>
    <row r="15" spans="1:13" x14ac:dyDescent="0.3">
      <c r="A15" s="105" t="s">
        <v>45</v>
      </c>
      <c r="B15" s="106">
        <f t="shared" si="0"/>
        <v>0.63956768592305935</v>
      </c>
      <c r="C15" s="42"/>
      <c r="D15" s="89">
        <f>'Unos podataka'!D14</f>
        <v>12670</v>
      </c>
      <c r="E15" s="111">
        <f>'Unos podataka'!D27</f>
        <v>251203</v>
      </c>
      <c r="F15" s="23">
        <v>31</v>
      </c>
      <c r="G15" s="48"/>
      <c r="H15" s="40"/>
      <c r="I15" s="17"/>
      <c r="J15" s="17"/>
    </row>
    <row r="16" spans="1:13" x14ac:dyDescent="0.3">
      <c r="A16" s="105" t="s">
        <v>46</v>
      </c>
      <c r="B16" s="106">
        <f t="shared" si="0"/>
        <v>0.20544480340398708</v>
      </c>
      <c r="C16" s="42"/>
      <c r="D16" s="89">
        <f>'Unos podataka'!D15</f>
        <v>12691</v>
      </c>
      <c r="E16" s="111">
        <f>'Unos podataka'!D28</f>
        <v>78219</v>
      </c>
      <c r="F16" s="23">
        <v>30</v>
      </c>
      <c r="G16" s="48"/>
      <c r="H16" s="40"/>
      <c r="I16" s="17"/>
      <c r="J16" s="17"/>
    </row>
    <row r="17" spans="1:12" x14ac:dyDescent="0.3">
      <c r="A17" s="105" t="s">
        <v>47</v>
      </c>
      <c r="B17" s="106">
        <f t="shared" si="0"/>
        <v>2.1742766772774275E-2</v>
      </c>
      <c r="C17" s="42"/>
      <c r="D17" s="89">
        <f>'Unos podataka'!D16</f>
        <v>12728</v>
      </c>
      <c r="E17" s="111">
        <f>'Unos podataka'!D29</f>
        <v>8579</v>
      </c>
      <c r="F17" s="23">
        <v>31</v>
      </c>
      <c r="G17" s="48"/>
      <c r="H17" s="40"/>
      <c r="I17" s="17"/>
      <c r="J17" s="17"/>
    </row>
    <row r="18" spans="1:12" x14ac:dyDescent="0.3">
      <c r="A18" s="105" t="s">
        <v>48</v>
      </c>
      <c r="B18" s="106">
        <f t="shared" si="0"/>
        <v>8.4268927795660932E-4</v>
      </c>
      <c r="C18" s="42"/>
      <c r="D18" s="89">
        <f>'Unos podataka'!D17</f>
        <v>12737</v>
      </c>
      <c r="E18" s="111">
        <f>'Unos podataka'!D30</f>
        <v>322</v>
      </c>
      <c r="F18" s="23">
        <v>30</v>
      </c>
      <c r="G18" s="48"/>
      <c r="H18" s="40"/>
      <c r="I18" s="17"/>
      <c r="J18" s="17"/>
    </row>
    <row r="19" spans="1:12" ht="15" thickBot="1" x14ac:dyDescent="0.35">
      <c r="A19" s="107" t="s">
        <v>49</v>
      </c>
      <c r="B19" s="108">
        <f t="shared" si="0"/>
        <v>5.5267667907231443E-4</v>
      </c>
      <c r="C19" s="42"/>
      <c r="D19" s="89">
        <f>'Unos podataka'!D18</f>
        <v>12724</v>
      </c>
      <c r="E19" s="111">
        <f>'Unos podataka'!D31</f>
        <v>218</v>
      </c>
      <c r="F19" s="23">
        <v>31</v>
      </c>
      <c r="G19" s="48"/>
      <c r="H19" s="40"/>
      <c r="I19" s="17"/>
      <c r="J19" s="17"/>
    </row>
    <row r="20" spans="1:12" x14ac:dyDescent="0.3">
      <c r="A20" s="91"/>
      <c r="B20" s="88"/>
      <c r="C20" s="42"/>
      <c r="D20" s="112" t="s">
        <v>57</v>
      </c>
      <c r="E20" s="112" t="s">
        <v>57</v>
      </c>
      <c r="F20" s="112" t="s">
        <v>57</v>
      </c>
      <c r="G20" s="48"/>
      <c r="H20" s="40"/>
      <c r="I20" s="17"/>
      <c r="J20" s="17"/>
    </row>
    <row r="21" spans="1:12" ht="14.25" customHeight="1" x14ac:dyDescent="0.3">
      <c r="D21" s="93">
        <f>SUM(D8:D19)</f>
        <v>151515</v>
      </c>
      <c r="E21" s="22">
        <f>SUM(E8:E19)</f>
        <v>724767</v>
      </c>
      <c r="F21" s="23">
        <f>SUM(F8:F19)</f>
        <v>366</v>
      </c>
      <c r="G21" s="17"/>
      <c r="H21" s="17"/>
      <c r="I21" s="17"/>
      <c r="J21" s="17"/>
    </row>
    <row r="22" spans="1:12" ht="14.25" customHeight="1" x14ac:dyDescent="0.3">
      <c r="E22" s="25"/>
      <c r="F22" s="26"/>
      <c r="G22" s="17"/>
      <c r="H22" s="17"/>
      <c r="I22" s="17"/>
      <c r="J22" s="17"/>
    </row>
    <row r="23" spans="1:12" ht="14.25" customHeight="1" thickBot="1" x14ac:dyDescent="0.35">
      <c r="E23" s="25"/>
      <c r="F23" s="26"/>
      <c r="G23" s="17"/>
      <c r="H23" s="17"/>
      <c r="I23" s="17"/>
      <c r="J23" s="17"/>
    </row>
    <row r="24" spans="1:12" ht="45" customHeight="1" x14ac:dyDescent="0.3">
      <c r="B24" s="101" t="s">
        <v>56</v>
      </c>
      <c r="E24" s="25"/>
      <c r="F24" s="26"/>
      <c r="G24" s="17"/>
      <c r="H24" s="17"/>
      <c r="I24" s="17"/>
      <c r="J24" s="17"/>
    </row>
    <row r="25" spans="1:12" ht="15" customHeight="1" thickBot="1" x14ac:dyDescent="0.35">
      <c r="B25" s="102">
        <f>E21/(F21*D21)</f>
        <v>1.3069581922040939E-2</v>
      </c>
      <c r="E25" s="25"/>
      <c r="F25" s="26"/>
      <c r="G25" s="17"/>
      <c r="H25" s="17"/>
      <c r="I25" s="17"/>
      <c r="J25" s="17"/>
    </row>
    <row r="26" spans="1:12" x14ac:dyDescent="0.3">
      <c r="E26" s="25"/>
      <c r="F26" s="26"/>
      <c r="G26" s="17"/>
      <c r="H26" s="17"/>
      <c r="I26" s="17"/>
      <c r="J26" s="17"/>
    </row>
    <row r="27" spans="1:12" ht="15" customHeight="1" x14ac:dyDescent="0.3">
      <c r="B27" s="37" t="s">
        <v>6</v>
      </c>
      <c r="C27" s="77">
        <f>'Unos podataka'!D5</f>
        <v>2024</v>
      </c>
      <c r="D27" s="16"/>
      <c r="E27" s="16"/>
      <c r="F27" s="16"/>
      <c r="G27" s="16"/>
      <c r="H27" s="17"/>
      <c r="I27" s="17"/>
      <c r="J27" s="17"/>
    </row>
    <row r="28" spans="1:12" ht="15" customHeight="1" x14ac:dyDescent="0.3">
      <c r="B28" s="37"/>
      <c r="C28" s="6"/>
      <c r="D28" s="16"/>
      <c r="E28" s="16"/>
      <c r="F28" s="16"/>
      <c r="G28" s="16"/>
      <c r="H28" s="17"/>
      <c r="I28" s="17"/>
      <c r="J28" s="17"/>
    </row>
    <row r="29" spans="1:12" ht="15" customHeight="1" x14ac:dyDescent="0.3">
      <c r="A29" s="141" t="s">
        <v>55</v>
      </c>
      <c r="B29" s="141"/>
      <c r="C29" s="141"/>
      <c r="D29" s="141"/>
      <c r="E29" s="141"/>
      <c r="F29" s="141"/>
      <c r="G29" s="141"/>
      <c r="H29" s="142"/>
      <c r="I29" s="142"/>
      <c r="J29" s="142"/>
      <c r="K29" s="142"/>
      <c r="L29" s="142"/>
    </row>
    <row r="30" spans="1:12" ht="15" thickBot="1" x14ac:dyDescent="0.35">
      <c r="A30" s="6"/>
      <c r="B30" s="6"/>
      <c r="C30" s="6"/>
      <c r="D30" s="19"/>
      <c r="E30" s="19"/>
      <c r="F30" s="19"/>
      <c r="G30" s="19"/>
      <c r="H30" s="17"/>
      <c r="I30" s="17"/>
      <c r="J30" s="17"/>
    </row>
    <row r="31" spans="1:12" ht="120" customHeight="1" x14ac:dyDescent="0.3">
      <c r="B31" s="20" t="s">
        <v>58</v>
      </c>
      <c r="D31" s="47"/>
      <c r="E31" s="47"/>
      <c r="F31" s="47"/>
      <c r="G31" s="47"/>
      <c r="H31" s="39"/>
      <c r="I31" s="17"/>
      <c r="J31" s="17"/>
    </row>
    <row r="32" spans="1:12" ht="15" thickBot="1" x14ac:dyDescent="0.35">
      <c r="B32" s="21">
        <f>'Unos podataka'!D34</f>
        <v>0</v>
      </c>
      <c r="D32" s="49"/>
      <c r="E32" s="49"/>
      <c r="F32" s="48"/>
      <c r="G32" s="48"/>
      <c r="H32" s="39"/>
      <c r="I32" s="17"/>
      <c r="J32" s="17"/>
    </row>
    <row r="33" spans="1:13" x14ac:dyDescent="0.3">
      <c r="E33" s="25"/>
      <c r="F33" s="26"/>
      <c r="G33" s="17"/>
      <c r="H33" s="17"/>
      <c r="I33" s="17"/>
      <c r="J33" s="17"/>
    </row>
    <row r="34" spans="1:13" ht="15" customHeight="1" x14ac:dyDescent="0.3">
      <c r="B34" s="37" t="s">
        <v>6</v>
      </c>
      <c r="C34" s="6">
        <f>'Unos podataka'!D33</f>
        <v>2024</v>
      </c>
      <c r="D34" s="16"/>
      <c r="E34" s="16"/>
      <c r="F34" s="16"/>
      <c r="G34" s="16"/>
      <c r="H34" s="17"/>
      <c r="I34" s="17"/>
      <c r="J34" s="17"/>
    </row>
    <row r="35" spans="1:13" ht="15" customHeight="1" x14ac:dyDescent="0.3">
      <c r="B35" s="37"/>
      <c r="C35" s="6"/>
      <c r="D35" s="16"/>
      <c r="E35" s="16"/>
      <c r="F35" s="16"/>
      <c r="G35" s="16"/>
      <c r="H35" s="17"/>
      <c r="I35" s="17"/>
      <c r="J35" s="17"/>
    </row>
    <row r="36" spans="1:13" ht="15" customHeight="1" x14ac:dyDescent="0.3">
      <c r="A36" s="141" t="s">
        <v>59</v>
      </c>
      <c r="B36" s="141"/>
      <c r="C36" s="141"/>
      <c r="D36" s="141"/>
      <c r="E36" s="141"/>
      <c r="F36" s="141"/>
      <c r="G36" s="141"/>
      <c r="H36" s="142"/>
      <c r="I36" s="142"/>
      <c r="J36" s="142"/>
      <c r="K36" s="142"/>
      <c r="L36" s="142"/>
    </row>
    <row r="37" spans="1:13" ht="15" thickBot="1" x14ac:dyDescent="0.35">
      <c r="A37" s="6"/>
      <c r="B37" s="6"/>
      <c r="C37" s="6"/>
      <c r="D37" s="19"/>
      <c r="E37" s="19"/>
      <c r="F37" s="19"/>
      <c r="G37" s="19"/>
      <c r="H37" s="17"/>
      <c r="I37" s="17"/>
      <c r="J37" s="17"/>
    </row>
    <row r="38" spans="1:13" ht="120" customHeight="1" x14ac:dyDescent="0.3">
      <c r="B38" s="20" t="s">
        <v>60</v>
      </c>
      <c r="D38" s="86" t="s">
        <v>62</v>
      </c>
      <c r="E38" s="86" t="s">
        <v>61</v>
      </c>
      <c r="F38" s="47"/>
      <c r="G38" s="47"/>
      <c r="H38" s="39"/>
      <c r="I38" s="17"/>
      <c r="J38" s="17"/>
    </row>
    <row r="39" spans="1:13" ht="15" thickBot="1" x14ac:dyDescent="0.35">
      <c r="B39" s="21" t="e">
        <f>D39/E39</f>
        <v>#DIV/0!</v>
      </c>
      <c r="D39" s="89">
        <f>'Unos podataka'!D37</f>
        <v>0</v>
      </c>
      <c r="E39" s="89">
        <f>'Unos podataka'!D38</f>
        <v>0</v>
      </c>
      <c r="F39" s="48"/>
      <c r="G39" s="48"/>
      <c r="H39" s="39"/>
      <c r="I39" s="17"/>
      <c r="J39" s="17"/>
    </row>
    <row r="40" spans="1:13" x14ac:dyDescent="0.3">
      <c r="E40" s="25"/>
      <c r="F40" s="26"/>
      <c r="G40" s="17"/>
      <c r="H40" s="17"/>
      <c r="I40" s="17"/>
      <c r="J40" s="17"/>
    </row>
    <row r="41" spans="1:13" ht="15" customHeight="1" x14ac:dyDescent="0.3">
      <c r="B41" s="37" t="s">
        <v>6</v>
      </c>
      <c r="C41" s="6">
        <f>'Unos podataka'!D36</f>
        <v>2024</v>
      </c>
      <c r="D41" s="16"/>
      <c r="E41" s="16"/>
      <c r="F41" s="16"/>
      <c r="G41" s="16"/>
      <c r="H41" s="17"/>
      <c r="I41" s="17"/>
      <c r="J41" s="17"/>
    </row>
    <row r="42" spans="1:13" ht="15" customHeight="1" x14ac:dyDescent="0.3">
      <c r="A42" s="6"/>
      <c r="B42" s="15"/>
      <c r="C42" s="6"/>
      <c r="D42" s="16"/>
      <c r="E42" s="16"/>
      <c r="F42" s="16"/>
      <c r="G42" s="16"/>
      <c r="H42" s="17"/>
      <c r="I42" s="17"/>
      <c r="J42" s="17"/>
    </row>
    <row r="43" spans="1:13" ht="15" customHeight="1" x14ac:dyDescent="0.3">
      <c r="A43" s="141" t="s">
        <v>63</v>
      </c>
      <c r="B43" s="141"/>
      <c r="C43" s="141"/>
      <c r="D43" s="141"/>
      <c r="E43" s="141"/>
      <c r="F43" s="141"/>
      <c r="G43" s="141"/>
      <c r="H43" s="142"/>
      <c r="I43" s="142"/>
      <c r="J43" s="142"/>
      <c r="K43" s="142"/>
      <c r="L43" s="142"/>
    </row>
    <row r="44" spans="1:13" ht="15" customHeight="1" thickBot="1" x14ac:dyDescent="0.35">
      <c r="B44" s="12"/>
      <c r="D44" s="13"/>
      <c r="E44" s="14"/>
    </row>
    <row r="45" spans="1:13" ht="38.1" customHeight="1" x14ac:dyDescent="0.3">
      <c r="B45" s="145" t="s">
        <v>96</v>
      </c>
      <c r="C45" s="148"/>
      <c r="D45" s="149"/>
      <c r="E45" s="149"/>
      <c r="F45" s="149"/>
      <c r="G45" s="129"/>
      <c r="H45" s="129"/>
      <c r="I45" s="129"/>
      <c r="J45" s="129"/>
      <c r="K45" s="148"/>
      <c r="L45" s="148"/>
      <c r="M45" s="148"/>
    </row>
    <row r="46" spans="1:13" ht="38.1" customHeight="1" x14ac:dyDescent="0.3">
      <c r="B46" s="146"/>
      <c r="C46" s="148"/>
      <c r="D46" s="149"/>
      <c r="E46" s="149"/>
      <c r="F46" s="149"/>
      <c r="G46" s="129"/>
      <c r="H46" s="129"/>
      <c r="I46" s="129"/>
      <c r="J46" s="129"/>
      <c r="K46" s="148"/>
      <c r="L46" s="148"/>
      <c r="M46" s="148"/>
    </row>
    <row r="47" spans="1:13" ht="38.1" customHeight="1" x14ac:dyDescent="0.3">
      <c r="B47" s="147"/>
      <c r="C47" s="148"/>
      <c r="D47" s="149"/>
      <c r="E47" s="149"/>
      <c r="F47" s="149"/>
      <c r="G47" s="129"/>
      <c r="H47" s="129"/>
      <c r="I47" s="129"/>
      <c r="J47" s="129"/>
      <c r="K47" s="38"/>
      <c r="L47" s="38"/>
      <c r="M47" s="38"/>
    </row>
    <row r="48" spans="1:13" ht="15" customHeight="1" thickBot="1" x14ac:dyDescent="0.35">
      <c r="B48" s="114">
        <f>'Unos podataka'!D41</f>
        <v>0</v>
      </c>
      <c r="C48" s="6"/>
      <c r="D48" s="94"/>
      <c r="E48" s="94"/>
      <c r="F48" s="45"/>
      <c r="G48" s="46"/>
      <c r="H48" s="46"/>
      <c r="I48" s="44"/>
      <c r="J48" s="40"/>
      <c r="K48" s="40"/>
      <c r="L48" s="41"/>
      <c r="M48" s="41"/>
    </row>
    <row r="49" spans="1:12" ht="15" customHeight="1" x14ac:dyDescent="0.3">
      <c r="B49" s="42"/>
      <c r="C49" s="42"/>
      <c r="D49" s="43"/>
      <c r="E49" s="43"/>
      <c r="F49" s="39"/>
      <c r="G49" s="39"/>
      <c r="H49" s="40"/>
      <c r="I49" s="40"/>
      <c r="J49" s="40"/>
      <c r="K49" s="41"/>
      <c r="L49" s="41"/>
    </row>
    <row r="50" spans="1:12" ht="15" customHeight="1" x14ac:dyDescent="0.3">
      <c r="B50" s="37" t="s">
        <v>6</v>
      </c>
      <c r="C50" s="6">
        <f>'Unos podataka'!D40</f>
        <v>2024</v>
      </c>
      <c r="D50" s="16"/>
      <c r="E50" s="16"/>
      <c r="F50" s="16"/>
      <c r="G50" s="16"/>
      <c r="H50" s="17"/>
      <c r="I50" s="17"/>
      <c r="J50" s="17"/>
    </row>
    <row r="51" spans="1:12" ht="15" customHeight="1" x14ac:dyDescent="0.3">
      <c r="B51" s="37"/>
      <c r="C51" s="6"/>
      <c r="D51" s="16"/>
      <c r="E51" s="16"/>
      <c r="F51" s="16"/>
      <c r="G51" s="16"/>
      <c r="H51" s="17"/>
      <c r="I51" s="17"/>
      <c r="J51" s="17"/>
    </row>
    <row r="52" spans="1:12" x14ac:dyDescent="0.3">
      <c r="A52" s="10" t="s">
        <v>64</v>
      </c>
      <c r="B52" s="10"/>
      <c r="C52" s="10"/>
      <c r="D52" s="10"/>
      <c r="E52" s="10"/>
      <c r="F52" s="11"/>
      <c r="G52" s="18"/>
      <c r="H52" s="17"/>
      <c r="I52" s="17"/>
      <c r="J52" s="17"/>
    </row>
    <row r="53" spans="1:12" ht="15" thickBot="1" x14ac:dyDescent="0.35">
      <c r="D53" s="19"/>
      <c r="E53" s="19"/>
      <c r="F53" s="19"/>
      <c r="G53" s="19"/>
      <c r="H53" s="17"/>
      <c r="I53" s="17"/>
      <c r="J53" s="17"/>
    </row>
    <row r="54" spans="1:12" ht="120" customHeight="1" x14ac:dyDescent="0.3">
      <c r="B54" s="20" t="s">
        <v>75</v>
      </c>
      <c r="C54" s="20" t="s">
        <v>76</v>
      </c>
      <c r="D54" s="51"/>
      <c r="E54" s="86" t="s">
        <v>65</v>
      </c>
      <c r="F54" s="96" t="s">
        <v>66</v>
      </c>
      <c r="G54" s="96" t="s">
        <v>67</v>
      </c>
      <c r="H54" s="17"/>
      <c r="I54" s="17"/>
      <c r="J54" s="17"/>
    </row>
    <row r="55" spans="1:12" ht="15" thickBot="1" x14ac:dyDescent="0.35">
      <c r="B55" s="21" t="e">
        <f>F55/E55*100</f>
        <v>#DIV/0!</v>
      </c>
      <c r="C55" s="21" t="e">
        <f>G55/E55*100</f>
        <v>#DIV/0!</v>
      </c>
      <c r="D55" s="52"/>
      <c r="E55" s="22">
        <f>'Unos podataka'!D44</f>
        <v>0</v>
      </c>
      <c r="F55" s="23">
        <f>'Unos podataka'!D45</f>
        <v>0</v>
      </c>
      <c r="G55" s="24">
        <f>'Unos podataka'!D46</f>
        <v>0</v>
      </c>
      <c r="H55" s="17"/>
      <c r="I55" s="17"/>
      <c r="J55" s="17"/>
    </row>
    <row r="56" spans="1:12" x14ac:dyDescent="0.3">
      <c r="E56" s="25"/>
      <c r="F56" s="26"/>
      <c r="G56" s="17"/>
      <c r="H56" s="17"/>
      <c r="I56" s="17"/>
      <c r="J56" s="17"/>
    </row>
    <row r="57" spans="1:12" x14ac:dyDescent="0.3">
      <c r="B57" s="37" t="s">
        <v>6</v>
      </c>
      <c r="C57">
        <f>'Unos podataka'!D43</f>
        <v>2024</v>
      </c>
      <c r="E57" s="25"/>
      <c r="F57" s="26"/>
      <c r="G57" s="17"/>
      <c r="H57" s="17"/>
      <c r="I57" s="17"/>
      <c r="J57" s="17"/>
    </row>
    <row r="59" spans="1:12" x14ac:dyDescent="0.3">
      <c r="A59" s="27" t="s">
        <v>68</v>
      </c>
      <c r="B59" s="27"/>
      <c r="C59" s="27"/>
      <c r="D59" s="27"/>
      <c r="E59" s="27"/>
      <c r="F59" s="27"/>
      <c r="G59" s="27"/>
    </row>
    <row r="60" spans="1:12" ht="15" thickBot="1" x14ac:dyDescent="0.35">
      <c r="D60" s="1"/>
      <c r="E60" s="1"/>
    </row>
    <row r="61" spans="1:12" ht="120" customHeight="1" x14ac:dyDescent="0.3">
      <c r="B61" s="28" t="s">
        <v>72</v>
      </c>
      <c r="D61" s="90" t="s">
        <v>130</v>
      </c>
      <c r="E61" s="90" t="s">
        <v>129</v>
      </c>
      <c r="F61" s="41"/>
    </row>
    <row r="62" spans="1:12" ht="15" thickBot="1" x14ac:dyDescent="0.35">
      <c r="B62" s="117" t="e">
        <f>E62/D62*100</f>
        <v>#DIV/0!</v>
      </c>
      <c r="D62" s="97">
        <f>'Unos podataka'!D49</f>
        <v>0</v>
      </c>
      <c r="E62" s="97">
        <f>'Unos podataka'!D50</f>
        <v>0</v>
      </c>
      <c r="F62" s="41"/>
    </row>
    <row r="64" spans="1:12" x14ac:dyDescent="0.3">
      <c r="B64" s="37" t="s">
        <v>6</v>
      </c>
      <c r="C64">
        <f>'Unos podataka'!D48</f>
        <v>2024</v>
      </c>
    </row>
    <row r="65" spans="1:10" s="6" customFormat="1" x14ac:dyDescent="0.3">
      <c r="B65" s="29"/>
      <c r="C65" s="29"/>
      <c r="D65" s="29"/>
      <c r="E65" s="29"/>
    </row>
    <row r="66" spans="1:10" x14ac:dyDescent="0.3">
      <c r="A66" s="27" t="s">
        <v>69</v>
      </c>
      <c r="B66" s="27"/>
      <c r="C66" s="27"/>
      <c r="D66" s="27"/>
      <c r="E66" s="27"/>
      <c r="F66" s="27"/>
      <c r="G66" s="27"/>
    </row>
    <row r="67" spans="1:10" ht="15" thickBot="1" x14ac:dyDescent="0.35">
      <c r="D67" s="1"/>
      <c r="E67" s="1"/>
    </row>
    <row r="68" spans="1:10" ht="120" customHeight="1" x14ac:dyDescent="0.3">
      <c r="B68" s="98" t="s">
        <v>73</v>
      </c>
      <c r="C68" s="28" t="s">
        <v>74</v>
      </c>
      <c r="D68" s="99"/>
      <c r="E68" s="90" t="s">
        <v>70</v>
      </c>
      <c r="F68" s="90" t="s">
        <v>71</v>
      </c>
    </row>
    <row r="69" spans="1:10" ht="15" thickBot="1" x14ac:dyDescent="0.35">
      <c r="B69" s="118" t="e">
        <f>E69/(E69+F69)*100</f>
        <v>#DIV/0!</v>
      </c>
      <c r="C69" s="117" t="e">
        <f>F69/(E69+F69)*100</f>
        <v>#DIV/0!</v>
      </c>
      <c r="D69" s="100"/>
      <c r="E69" s="97">
        <f>'Unos podataka'!D53</f>
        <v>0</v>
      </c>
      <c r="F69" s="116">
        <f>'Unos podataka'!D54</f>
        <v>0</v>
      </c>
    </row>
    <row r="71" spans="1:10" x14ac:dyDescent="0.3">
      <c r="B71" s="37" t="s">
        <v>6</v>
      </c>
      <c r="C71">
        <f>'Unos podataka'!D52</f>
        <v>2024</v>
      </c>
    </row>
    <row r="72" spans="1:10" s="6" customFormat="1" x14ac:dyDescent="0.3">
      <c r="B72" s="29"/>
      <c r="C72" s="29"/>
      <c r="D72" s="29"/>
      <c r="E72" s="29"/>
    </row>
    <row r="73" spans="1:10" x14ac:dyDescent="0.3">
      <c r="A73" s="27" t="s">
        <v>77</v>
      </c>
      <c r="B73" s="27"/>
      <c r="C73" s="27"/>
      <c r="D73" s="27"/>
      <c r="E73" s="27"/>
      <c r="F73" s="27"/>
      <c r="G73" s="27"/>
      <c r="H73" s="120"/>
      <c r="I73" s="120"/>
      <c r="J73" s="120"/>
    </row>
    <row r="74" spans="1:10" ht="15" thickBot="1" x14ac:dyDescent="0.35">
      <c r="D74" s="1"/>
      <c r="E74" s="1"/>
    </row>
    <row r="75" spans="1:10" ht="157.5" customHeight="1" x14ac:dyDescent="0.3">
      <c r="B75" s="98" t="s">
        <v>78</v>
      </c>
      <c r="C75" s="98" t="s">
        <v>79</v>
      </c>
      <c r="D75" s="28" t="s">
        <v>80</v>
      </c>
      <c r="E75" s="99"/>
      <c r="F75" s="90" t="s">
        <v>83</v>
      </c>
      <c r="G75" s="90" t="s">
        <v>84</v>
      </c>
      <c r="H75" s="90" t="s">
        <v>85</v>
      </c>
      <c r="I75" s="90" t="s">
        <v>81</v>
      </c>
      <c r="J75" s="90" t="s">
        <v>82</v>
      </c>
    </row>
    <row r="76" spans="1:10" ht="15" thickBot="1" x14ac:dyDescent="0.35">
      <c r="B76" s="118" t="e">
        <f>F76/I76*100</f>
        <v>#DIV/0!</v>
      </c>
      <c r="C76" s="119" t="e">
        <f>G76/I76*100</f>
        <v>#DIV/0!</v>
      </c>
      <c r="D76" s="117" t="e">
        <f>H76/J76*100</f>
        <v>#DIV/0!</v>
      </c>
      <c r="E76" s="100"/>
      <c r="F76" s="116">
        <f>'Unos podataka'!D57</f>
        <v>0</v>
      </c>
      <c r="G76" s="116">
        <f>'Unos podataka'!D58</f>
        <v>0</v>
      </c>
      <c r="H76" s="116">
        <f>'Unos podataka'!D59</f>
        <v>0</v>
      </c>
      <c r="I76" s="116">
        <f>'Unos podataka'!D60</f>
        <v>0</v>
      </c>
      <c r="J76" s="116">
        <f>'Unos podataka'!D61</f>
        <v>0</v>
      </c>
    </row>
    <row r="78" spans="1:10" x14ac:dyDescent="0.3">
      <c r="B78" s="37" t="s">
        <v>6</v>
      </c>
      <c r="C78">
        <f>'Unos podataka'!D56</f>
        <v>2024</v>
      </c>
    </row>
    <row r="79" spans="1:10" s="6" customFormat="1" x14ac:dyDescent="0.3">
      <c r="B79" s="29"/>
      <c r="C79" s="29"/>
      <c r="D79" s="29"/>
      <c r="E79" s="29"/>
    </row>
    <row r="80" spans="1:10" s="54" customFormat="1" x14ac:dyDescent="0.3">
      <c r="A80" s="143"/>
      <c r="B80" s="143"/>
      <c r="C80" s="143"/>
      <c r="D80" s="143"/>
      <c r="E80" s="143"/>
    </row>
    <row r="81" spans="1:7" s="54" customFormat="1" x14ac:dyDescent="0.3"/>
    <row r="82" spans="1:7" s="54" customFormat="1" ht="120" customHeight="1" x14ac:dyDescent="0.3">
      <c r="A82" s="56"/>
      <c r="B82" s="56"/>
      <c r="D82" s="58"/>
      <c r="E82" s="58"/>
      <c r="F82" s="58"/>
      <c r="G82" s="58"/>
    </row>
    <row r="83" spans="1:7" s="54" customFormat="1" x14ac:dyDescent="0.3">
      <c r="B83" s="42"/>
      <c r="D83" s="60"/>
      <c r="E83" s="61"/>
      <c r="F83" s="62"/>
      <c r="G83" s="62"/>
    </row>
    <row r="84" spans="1:7" s="54" customFormat="1" x14ac:dyDescent="0.3">
      <c r="B84" s="63"/>
    </row>
    <row r="85" spans="1:7" s="54" customFormat="1" ht="120" customHeight="1" x14ac:dyDescent="0.3">
      <c r="B85" s="56"/>
    </row>
    <row r="86" spans="1:7" s="54" customFormat="1" x14ac:dyDescent="0.3">
      <c r="B86" s="42"/>
    </row>
    <row r="87" spans="1:7" s="54" customFormat="1" x14ac:dyDescent="0.3">
      <c r="B87" s="63"/>
    </row>
    <row r="88" spans="1:7" s="54" customFormat="1" x14ac:dyDescent="0.3">
      <c r="B88" s="59"/>
    </row>
    <row r="89" spans="1:7" s="54" customFormat="1" x14ac:dyDescent="0.3"/>
    <row r="90" spans="1:7" s="54" customFormat="1" x14ac:dyDescent="0.3">
      <c r="A90" s="64"/>
      <c r="B90" s="64"/>
      <c r="C90" s="64"/>
      <c r="D90" s="64"/>
    </row>
    <row r="91" spans="1:7" s="54" customFormat="1" x14ac:dyDescent="0.3"/>
    <row r="92" spans="1:7" s="54" customFormat="1" ht="120" customHeight="1" x14ac:dyDescent="0.3">
      <c r="A92" s="56"/>
      <c r="B92" s="56"/>
      <c r="C92" s="64"/>
      <c r="D92" s="55"/>
      <c r="E92" s="58"/>
      <c r="F92" s="63"/>
      <c r="G92" s="63"/>
    </row>
    <row r="93" spans="1:7" s="54" customFormat="1" x14ac:dyDescent="0.3">
      <c r="A93" s="64"/>
      <c r="B93" s="42"/>
      <c r="C93" s="64"/>
      <c r="D93" s="60"/>
      <c r="E93" s="60"/>
      <c r="F93" s="64"/>
      <c r="G93" s="64"/>
    </row>
    <row r="94" spans="1:7" s="54" customFormat="1" x14ac:dyDescent="0.3">
      <c r="A94" s="64"/>
      <c r="B94" s="64"/>
      <c r="C94" s="64"/>
      <c r="D94" s="144"/>
      <c r="E94" s="144"/>
      <c r="F94" s="64"/>
      <c r="G94" s="64"/>
    </row>
    <row r="95" spans="1:7" s="54" customFormat="1" x14ac:dyDescent="0.3">
      <c r="A95" s="64"/>
      <c r="B95" s="59"/>
      <c r="D95" s="65"/>
      <c r="E95" s="65"/>
      <c r="F95" s="64"/>
      <c r="G95" s="64"/>
    </row>
    <row r="96" spans="1:7" s="54" customFormat="1" x14ac:dyDescent="0.3"/>
    <row r="97" spans="1:6" s="54" customFormat="1" x14ac:dyDescent="0.3">
      <c r="A97" s="64"/>
      <c r="B97" s="64"/>
      <c r="C97" s="64"/>
      <c r="D97" s="64"/>
    </row>
    <row r="98" spans="1:6" s="54" customFormat="1" x14ac:dyDescent="0.3"/>
    <row r="99" spans="1:6" s="54" customFormat="1" ht="120" customHeight="1" x14ac:dyDescent="0.3">
      <c r="B99" s="66"/>
      <c r="D99" s="67"/>
      <c r="E99" s="67"/>
      <c r="F99" s="67"/>
    </row>
    <row r="100" spans="1:6" s="54" customFormat="1" x14ac:dyDescent="0.3">
      <c r="B100" s="42"/>
      <c r="D100" s="68"/>
      <c r="E100" s="69"/>
      <c r="F100" s="70"/>
    </row>
    <row r="101" spans="1:6" s="54" customFormat="1" x14ac:dyDescent="0.3"/>
    <row r="102" spans="1:6" s="54" customFormat="1" x14ac:dyDescent="0.3">
      <c r="B102" s="59"/>
    </row>
    <row r="103" spans="1:6" s="54" customFormat="1" x14ac:dyDescent="0.3"/>
    <row r="104" spans="1:6" s="54" customFormat="1" x14ac:dyDescent="0.3">
      <c r="A104" s="64"/>
      <c r="B104" s="64"/>
      <c r="C104" s="64"/>
      <c r="D104" s="64"/>
      <c r="E104" s="64"/>
      <c r="F104" s="64"/>
    </row>
    <row r="105" spans="1:6" s="54" customFormat="1" x14ac:dyDescent="0.3"/>
    <row r="106" spans="1:6" s="54" customFormat="1" ht="120" customHeight="1" x14ac:dyDescent="0.3">
      <c r="A106" s="63"/>
      <c r="B106" s="56"/>
    </row>
    <row r="107" spans="1:6" s="54" customFormat="1" x14ac:dyDescent="0.3">
      <c r="A107" s="65"/>
      <c r="B107" s="57"/>
    </row>
    <row r="108" spans="1:6" s="54" customFormat="1" x14ac:dyDescent="0.3">
      <c r="A108" s="65"/>
      <c r="B108" s="57"/>
    </row>
    <row r="109" spans="1:6" s="54" customFormat="1" x14ac:dyDescent="0.3">
      <c r="A109" s="65"/>
      <c r="B109" s="57"/>
    </row>
    <row r="110" spans="1:6" s="54" customFormat="1" x14ac:dyDescent="0.3">
      <c r="A110" s="65"/>
      <c r="B110" s="57"/>
    </row>
    <row r="111" spans="1:6" s="54" customFormat="1" x14ac:dyDescent="0.3">
      <c r="A111" s="65"/>
      <c r="B111" s="57"/>
    </row>
    <row r="112" spans="1:6" s="54" customFormat="1" x14ac:dyDescent="0.3">
      <c r="A112" s="65"/>
      <c r="B112" s="57"/>
    </row>
    <row r="113" spans="1:7" s="54" customFormat="1" x14ac:dyDescent="0.3">
      <c r="A113" s="65"/>
      <c r="B113" s="57"/>
    </row>
    <row r="114" spans="1:7" s="54" customFormat="1" x14ac:dyDescent="0.3">
      <c r="A114" s="65"/>
      <c r="B114" s="57"/>
    </row>
    <row r="115" spans="1:7" s="54" customFormat="1" x14ac:dyDescent="0.3">
      <c r="A115" s="65"/>
      <c r="B115" s="57"/>
    </row>
    <row r="116" spans="1:7" s="54" customFormat="1" x14ac:dyDescent="0.3">
      <c r="A116" s="65"/>
      <c r="B116" s="57"/>
    </row>
    <row r="117" spans="1:7" s="54" customFormat="1" x14ac:dyDescent="0.3">
      <c r="A117" s="65"/>
      <c r="B117" s="57"/>
    </row>
    <row r="118" spans="1:7" s="54" customFormat="1" x14ac:dyDescent="0.3">
      <c r="A118" s="65"/>
      <c r="B118" s="57"/>
    </row>
    <row r="119" spans="1:7" s="54" customFormat="1" x14ac:dyDescent="0.3">
      <c r="A119" s="65"/>
      <c r="B119" s="55"/>
    </row>
    <row r="120" spans="1:7" s="54" customFormat="1" x14ac:dyDescent="0.3"/>
    <row r="121" spans="1:7" s="54" customFormat="1" x14ac:dyDescent="0.3">
      <c r="B121" s="59"/>
    </row>
    <row r="122" spans="1:7" s="54" customFormat="1" x14ac:dyDescent="0.3">
      <c r="A122" s="59"/>
    </row>
    <row r="123" spans="1:7" s="54" customFormat="1" x14ac:dyDescent="0.3">
      <c r="A123" s="53"/>
    </row>
    <row r="124" spans="1:7" s="54" customFormat="1" x14ac:dyDescent="0.3"/>
    <row r="125" spans="1:7" s="54" customFormat="1" ht="120" customHeight="1" x14ac:dyDescent="0.3">
      <c r="B125" s="56"/>
      <c r="D125" s="58"/>
      <c r="E125" s="58"/>
      <c r="F125" s="71"/>
      <c r="G125" s="71"/>
    </row>
    <row r="126" spans="1:7" s="54" customFormat="1" x14ac:dyDescent="0.3">
      <c r="B126" s="42"/>
      <c r="D126" s="72"/>
      <c r="E126" s="72"/>
    </row>
    <row r="127" spans="1:7" s="54" customFormat="1" x14ac:dyDescent="0.3"/>
    <row r="128" spans="1:7" s="54" customFormat="1" ht="120" customHeight="1" x14ac:dyDescent="0.3">
      <c r="B128" s="56"/>
    </row>
    <row r="129" spans="2:2" s="54" customFormat="1" x14ac:dyDescent="0.3">
      <c r="B129" s="42"/>
    </row>
    <row r="130" spans="2:2" s="54" customFormat="1" x14ac:dyDescent="0.3"/>
    <row r="131" spans="2:2" s="54" customFormat="1" x14ac:dyDescent="0.3">
      <c r="B131" s="59"/>
    </row>
    <row r="132" spans="2:2" s="54" customFormat="1" x14ac:dyDescent="0.3"/>
    <row r="133" spans="2:2" s="54" customFormat="1" x14ac:dyDescent="0.3"/>
    <row r="134" spans="2:2" s="54" customFormat="1" x14ac:dyDescent="0.3"/>
  </sheetData>
  <sheetProtection algorithmName="SHA-512" hashValue="lYRb9uRaJhZ/fjw969I66Dye3IpQlSZkod9xHyEY4Rsc51i2HdySWBRoUmlpBnpfetdUC42iyiubF7JtDHQi3g==" saltValue="5g2WHCpetKOgRf7vyA3Efg==" spinCount="100000" sheet="1" objects="1" scenarios="1"/>
  <mergeCells count="20">
    <mergeCell ref="H45:H47"/>
    <mergeCell ref="I45:I47"/>
    <mergeCell ref="J45:J47"/>
    <mergeCell ref="K45:M46"/>
    <mergeCell ref="A5:G5"/>
    <mergeCell ref="H5:L5"/>
    <mergeCell ref="A80:E80"/>
    <mergeCell ref="D94:E94"/>
    <mergeCell ref="A43:G43"/>
    <mergeCell ref="A29:G29"/>
    <mergeCell ref="H29:L29"/>
    <mergeCell ref="A36:G36"/>
    <mergeCell ref="H36:L36"/>
    <mergeCell ref="H43:L43"/>
    <mergeCell ref="B45:B47"/>
    <mergeCell ref="C45:C47"/>
    <mergeCell ref="D45:D47"/>
    <mergeCell ref="E45:E47"/>
    <mergeCell ref="F45:F47"/>
    <mergeCell ref="G45:G47"/>
  </mergeCells>
  <pageMargins left="0.7" right="0.7" top="0.75" bottom="0.75" header="0.3" footer="0.3"/>
  <pageSetup paperSize="9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E21"/>
  <sheetViews>
    <sheetView workbookViewId="0">
      <selection activeCell="E15" sqref="E15"/>
    </sheetView>
  </sheetViews>
  <sheetFormatPr defaultRowHeight="14.4" x14ac:dyDescent="0.3"/>
  <cols>
    <col min="2" max="2" width="19.109375" customWidth="1"/>
    <col min="3" max="3" width="18" customWidth="1"/>
    <col min="4" max="4" width="19.6640625" customWidth="1"/>
  </cols>
  <sheetData>
    <row r="7" spans="2:5" x14ac:dyDescent="0.3">
      <c r="B7" s="7" t="s">
        <v>26</v>
      </c>
      <c r="C7" s="4" t="s">
        <v>27</v>
      </c>
      <c r="D7" s="4" t="s">
        <v>28</v>
      </c>
      <c r="E7" s="4" t="s">
        <v>29</v>
      </c>
    </row>
    <row r="8" spans="2:5" x14ac:dyDescent="0.3">
      <c r="B8" s="8">
        <v>2020</v>
      </c>
      <c r="C8" s="2" t="s">
        <v>14</v>
      </c>
      <c r="D8" s="2">
        <v>28</v>
      </c>
      <c r="E8" s="5" t="s">
        <v>30</v>
      </c>
    </row>
    <row r="9" spans="2:5" x14ac:dyDescent="0.3">
      <c r="B9" s="8">
        <v>2021</v>
      </c>
      <c r="C9" s="2" t="s">
        <v>15</v>
      </c>
      <c r="D9" s="2">
        <v>29</v>
      </c>
      <c r="E9" s="5" t="s">
        <v>31</v>
      </c>
    </row>
    <row r="10" spans="2:5" x14ac:dyDescent="0.3">
      <c r="B10" s="8">
        <v>2022</v>
      </c>
      <c r="C10" s="2" t="s">
        <v>16</v>
      </c>
      <c r="D10" s="2">
        <v>30</v>
      </c>
    </row>
    <row r="11" spans="2:5" x14ac:dyDescent="0.3">
      <c r="B11" s="8">
        <v>2023</v>
      </c>
      <c r="C11" s="2" t="s">
        <v>17</v>
      </c>
      <c r="D11" s="2">
        <v>31</v>
      </c>
    </row>
    <row r="12" spans="2:5" x14ac:dyDescent="0.3">
      <c r="B12" s="8">
        <v>2024</v>
      </c>
      <c r="C12" s="2" t="s">
        <v>18</v>
      </c>
    </row>
    <row r="13" spans="2:5" x14ac:dyDescent="0.3">
      <c r="B13" s="8">
        <v>2025</v>
      </c>
      <c r="C13" s="2" t="s">
        <v>19</v>
      </c>
    </row>
    <row r="14" spans="2:5" x14ac:dyDescent="0.3">
      <c r="B14" s="6"/>
      <c r="C14" s="2" t="s">
        <v>20</v>
      </c>
    </row>
    <row r="15" spans="2:5" x14ac:dyDescent="0.3">
      <c r="B15" s="6"/>
      <c r="C15" s="2" t="s">
        <v>21</v>
      </c>
    </row>
    <row r="16" spans="2:5" x14ac:dyDescent="0.3">
      <c r="B16" s="6"/>
      <c r="C16" s="2" t="s">
        <v>22</v>
      </c>
    </row>
    <row r="17" spans="3:3" x14ac:dyDescent="0.3">
      <c r="C17" s="2" t="s">
        <v>23</v>
      </c>
    </row>
    <row r="18" spans="3:3" x14ac:dyDescent="0.3">
      <c r="C18" s="2" t="s">
        <v>24</v>
      </c>
    </row>
    <row r="19" spans="3:3" x14ac:dyDescent="0.3">
      <c r="C19" s="2" t="s">
        <v>25</v>
      </c>
    </row>
    <row r="20" spans="3:3" x14ac:dyDescent="0.3">
      <c r="C20" s="3"/>
    </row>
    <row r="21" spans="3:3" x14ac:dyDescent="0.3">
      <c r="C21" s="3"/>
    </row>
  </sheetData>
  <sheetProtection algorithmName="SHA-512" hashValue="RqUbqOV8/uldpwxOQFDkVfcS/X0WM2c4IBotOAfk3YfZRkuGxdD+x8DuWAOIUg9I6kYOHYzAzc/e4f4T5MX0Wg==" saltValue="MTzIU6jyMzLOfuWWYi6c9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24489b-b4ec-4383-a059-cef4435841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4BAC58277BE439709972E81D00D25" ma:contentTypeVersion="13" ma:contentTypeDescription="Create a new document." ma:contentTypeScope="" ma:versionID="16de08f11f574441c3d93297606ba034">
  <xsd:schema xmlns:xsd="http://www.w3.org/2001/XMLSchema" xmlns:xs="http://www.w3.org/2001/XMLSchema" xmlns:p="http://schemas.microsoft.com/office/2006/metadata/properties" xmlns:ns3="b124489b-b4ec-4383-a059-cef4435841fd" targetNamespace="http://schemas.microsoft.com/office/2006/metadata/properties" ma:root="true" ma:fieldsID="0aac3f14c8e279c4bf8c945bbbd51c1a" ns3:_="">
    <xsd:import namespace="b124489b-b4ec-4383-a059-cef4435841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4489b-b4ec-4383-a059-cef443584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06648C-E099-4510-B16E-E6F024B9272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124489b-b4ec-4383-a059-cef4435841f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F1E1BA-27F8-42B5-8972-CCA0643642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945620-02D3-4365-8971-C79CFE3F1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4489b-b4ec-4383-a059-cef443584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Upute </vt:lpstr>
      <vt:lpstr>Unos podataka</vt:lpstr>
      <vt:lpstr>Gospodarski aspekti održivosti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Uprava za održivi razvoj i konkurentnost TD</dc:creator>
  <cp:keywords/>
  <dc:description/>
  <cp:lastModifiedBy>Nataša Moreti</cp:lastModifiedBy>
  <cp:revision/>
  <dcterms:created xsi:type="dcterms:W3CDTF">2024-09-23T07:23:26Z</dcterms:created>
  <dcterms:modified xsi:type="dcterms:W3CDTF">2025-12-01T14:16:04Z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0x0101001B54BAC58277BE439709972E81D00D25</vt:lpwstr>
  </property>
</Properties>
</file>