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tasa\Desktop\IZRAČUNI PAKOŠTANE PROVJERENO\"/>
    </mc:Choice>
  </mc:AlternateContent>
  <xr:revisionPtr revIDLastSave="0" documentId="13_ncr:1_{15D433D8-5E6B-4D48-BA1D-471D785AC20D}" xr6:coauthVersionLast="47" xr6:coauthVersionMax="47" xr10:uidLastSave="{00000000-0000-0000-0000-000000000000}"/>
  <bookViews>
    <workbookView xWindow="9432" yWindow="0" windowWidth="13608" windowHeight="12240" activeTab="1" xr2:uid="{00000000-000D-0000-FFFF-FFFF00000000}"/>
  </bookViews>
  <sheets>
    <sheet name="Upute " sheetId="17" r:id="rId1"/>
    <sheet name="Unos podataka" sheetId="15" r:id="rId2"/>
    <sheet name="Okolišni aspekti održivost" sheetId="16" r:id="rId3"/>
    <sheet name="Sheet3" sheetId="4" state="hidden" r:id="rId4"/>
  </sheets>
  <externalReferences>
    <externalReference r:id="rId5"/>
  </externalReferences>
  <definedNames>
    <definedName name="_Hlk154127655" localSheetId="2">'[1]SUVR-2 Kvaliteta vode'!#REF!</definedName>
    <definedName name="_Hlk154127655" localSheetId="1">'[1]SUVR-2 Kvaliteta vode'!#REF!</definedName>
    <definedName name="_Hlk154127655" localSheetId="0">'[1]SUVR-2 Kvaliteta vode'!#REF!</definedName>
    <definedName name="_Hlk154127655">'[1]SUVR-2 Kvaliteta vode'!#REF!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16" l="1"/>
  <c r="C146" i="16" l="1"/>
  <c r="E144" i="16"/>
  <c r="D144" i="16"/>
  <c r="I137" i="16"/>
  <c r="I136" i="16"/>
  <c r="I135" i="16"/>
  <c r="I134" i="16"/>
  <c r="I133" i="16"/>
  <c r="I131" i="16"/>
  <c r="G137" i="16"/>
  <c r="G136" i="16"/>
  <c r="G135" i="16"/>
  <c r="G134" i="16"/>
  <c r="G133" i="16"/>
  <c r="G131" i="16"/>
  <c r="E137" i="16"/>
  <c r="E136" i="16"/>
  <c r="E135" i="16"/>
  <c r="E134" i="16"/>
  <c r="E133" i="16"/>
  <c r="E131" i="16"/>
  <c r="C137" i="16"/>
  <c r="C136" i="16"/>
  <c r="C135" i="16"/>
  <c r="C134" i="16"/>
  <c r="C133" i="16"/>
  <c r="C131" i="16"/>
  <c r="I129" i="16"/>
  <c r="I128" i="16"/>
  <c r="I127" i="16"/>
  <c r="I126" i="16"/>
  <c r="I125" i="16"/>
  <c r="I123" i="16"/>
  <c r="G129" i="16"/>
  <c r="G127" i="16"/>
  <c r="G128" i="16"/>
  <c r="G126" i="16"/>
  <c r="G125" i="16"/>
  <c r="G123" i="16"/>
  <c r="E129" i="16"/>
  <c r="E128" i="16"/>
  <c r="E127" i="16"/>
  <c r="E126" i="16"/>
  <c r="E125" i="16"/>
  <c r="E123" i="16"/>
  <c r="C123" i="16"/>
  <c r="C139" i="16"/>
  <c r="C129" i="16"/>
  <c r="C128" i="16"/>
  <c r="C127" i="16"/>
  <c r="C126" i="16"/>
  <c r="C125" i="16"/>
  <c r="C119" i="16"/>
  <c r="B117" i="16"/>
  <c r="C112" i="16"/>
  <c r="O110" i="16"/>
  <c r="O107" i="16"/>
  <c r="N110" i="16"/>
  <c r="N107" i="16"/>
  <c r="M110" i="16"/>
  <c r="M107" i="16"/>
  <c r="L110" i="16"/>
  <c r="L107" i="16"/>
  <c r="K110" i="16"/>
  <c r="K107" i="16"/>
  <c r="J110" i="16"/>
  <c r="J107" i="16"/>
  <c r="I110" i="16"/>
  <c r="I107" i="16"/>
  <c r="C102" i="16"/>
  <c r="I100" i="16"/>
  <c r="H100" i="16"/>
  <c r="G100" i="16"/>
  <c r="F100" i="16"/>
  <c r="C95" i="16" l="1"/>
  <c r="B93" i="16"/>
  <c r="C88" i="16"/>
  <c r="D86" i="16"/>
  <c r="C86" i="16"/>
  <c r="B86" i="16"/>
  <c r="E79" i="16"/>
  <c r="D79" i="16"/>
  <c r="C81" i="16"/>
  <c r="C74" i="16"/>
  <c r="C72" i="16"/>
  <c r="B72" i="16"/>
  <c r="C67" i="16"/>
  <c r="J65" i="16"/>
  <c r="I65" i="16"/>
  <c r="H65" i="16"/>
  <c r="G65" i="16"/>
  <c r="F65" i="16"/>
  <c r="E65" i="16"/>
  <c r="D65" i="16"/>
  <c r="C39" i="15"/>
  <c r="C38" i="15"/>
  <c r="C37" i="15"/>
  <c r="C36" i="15"/>
  <c r="C35" i="15"/>
  <c r="C60" i="16"/>
  <c r="E58" i="16"/>
  <c r="D58" i="16"/>
  <c r="C53" i="16"/>
  <c r="H51" i="16"/>
  <c r="F51" i="16"/>
  <c r="E51" i="16"/>
  <c r="C27" i="15"/>
  <c r="C26" i="15"/>
  <c r="C46" i="16"/>
  <c r="C44" i="16"/>
  <c r="B44" i="16"/>
  <c r="C39" i="16"/>
  <c r="E37" i="16"/>
  <c r="D37" i="16"/>
  <c r="C18" i="15"/>
  <c r="C17" i="15"/>
  <c r="D10" i="16"/>
  <c r="E10" i="16"/>
  <c r="C30" i="16"/>
  <c r="E28" i="16"/>
  <c r="D28" i="16"/>
  <c r="C21" i="16"/>
  <c r="B19" i="16"/>
  <c r="C12" i="16"/>
  <c r="B144" i="16"/>
  <c r="G110" i="16"/>
  <c r="F110" i="16"/>
  <c r="E110" i="16"/>
  <c r="D110" i="16"/>
  <c r="C110" i="16"/>
  <c r="B110" i="16"/>
  <c r="G107" i="16"/>
  <c r="F107" i="16"/>
  <c r="E107" i="16"/>
  <c r="D107" i="16"/>
  <c r="C107" i="16"/>
  <c r="B107" i="16"/>
  <c r="D100" i="16"/>
  <c r="C100" i="16"/>
  <c r="B100" i="16"/>
  <c r="L65" i="16" l="1"/>
  <c r="B37" i="16"/>
  <c r="B79" i="16"/>
  <c r="K65" i="16" l="1"/>
  <c r="B58" i="16"/>
  <c r="G51" i="16"/>
  <c r="B51" i="16" s="1"/>
  <c r="B65" i="16" l="1"/>
  <c r="B28" i="16"/>
  <c r="B10" i="16" l="1"/>
  <c r="B3" i="16" l="1"/>
  <c r="C32" i="15"/>
  <c r="C31" i="15"/>
  <c r="C28" i="15"/>
  <c r="C25" i="15"/>
</calcChain>
</file>

<file path=xl/sharedStrings.xml><?xml version="1.0" encoding="utf-8"?>
<sst xmlns="http://schemas.openxmlformats.org/spreadsheetml/2006/main" count="410" uniqueCount="254">
  <si>
    <t>Pregled pokazatelja</t>
  </si>
  <si>
    <t>Pokazatelj</t>
  </si>
  <si>
    <t>Naziv radnog lista</t>
  </si>
  <si>
    <t>SUVR-1 Udio turističkih poslovnih subjekata koji poduzimaju akcije za smanjenje potrošnje vode</t>
  </si>
  <si>
    <t>Okolišni aspekti održivosti</t>
  </si>
  <si>
    <t xml:space="preserve">SUVR-2 Sustav za pravovremenu reakciju na probleme s kvalitetom vode </t>
  </si>
  <si>
    <t>SGOV-1 Udio turističkih poslovnih subjekata koji koriste recikliranu vodu</t>
  </si>
  <si>
    <t>SGOV-2 Udio otpadnih voda od noćenja turista u smještajnim objektima destinacije</t>
  </si>
  <si>
    <t>SGOV-3 Propisi za postavljanje, održavanje i ispitivanje ispusta iz septičkih jama i sustava za pročišćavanje otpadnih voda i dokazi o njihovoj provedbi</t>
  </si>
  <si>
    <t>SGOV-4 Udio otpadnih voda destinacije tretiranih do najmanje sekundarne razine prije ispuštanja</t>
  </si>
  <si>
    <t>SGO-1 Udio komunalnog otpada iz turističkih djelatnosti u odnosu na ukupni komunalni otpad destinacije</t>
  </si>
  <si>
    <t>SGO-3 Količina recikliranog otpada (postotak ili po stanovniku po godini)</t>
  </si>
  <si>
    <t>SGO-4 Plan gospodarenja otpadom s ciljevima za smanjenje i održivo odlaganje</t>
  </si>
  <si>
    <t>SGO-5 Sprječavanje stvaranja otpada: plan smanjenja količine otpada od posluživanja hrane</t>
  </si>
  <si>
    <t>SZB-1 Razvijen sustav za zaštitu prirodne i kulturne baštine i lokaliteta</t>
  </si>
  <si>
    <t>SZB-2 Dostupne smjernice za ponašanje posjetitelja u destinaciji</t>
  </si>
  <si>
    <t>SOE-1 Udio turističkih poslovnih subjekata koji su implementirala neka od rješenja za ublažavanje i prilagodbu klimatskim promjenama</t>
  </si>
  <si>
    <t>SEO-2 Postotak turista i jednodnevnih posjetitelja koji koriste različita prometna sredstva za dolazak na odredište (javna/privatna i vrsta)</t>
  </si>
  <si>
    <t>SUPK-1 Uspostavljene politike i/ili sustav za poticanje smanjena ovisnosti o fosilnim gorivima, poboljšanja energetske učinkovitosti i unapređenja korištenja tehnologija obnovljive energije</t>
  </si>
  <si>
    <t>SUPK-2 Razina onečišćenosti zraka u destinaciji</t>
  </si>
  <si>
    <t>SUPK-3 Udio turističkih poslovnih subjekata u destinaciji koji koriste lokalno proizvedenu hranu, piće, dobra i usluge u turističkim poslovnim subjektima u destinaciji</t>
  </si>
  <si>
    <t>Unos podataka</t>
  </si>
  <si>
    <t>1.1.</t>
  </si>
  <si>
    <t>Destinacija</t>
  </si>
  <si>
    <t>SUVR-1</t>
  </si>
  <si>
    <t>Godina za koju se računa pokazatelj</t>
  </si>
  <si>
    <t>2.1.</t>
  </si>
  <si>
    <t>Broj ispitanika (turističkih poslovnih subjeka) koji poduzimaju mjere za smanjivanje potrošnje vode u svom poslovanju</t>
  </si>
  <si>
    <t>2.2.</t>
  </si>
  <si>
    <t>Ukupan broj ispitanika (turističkih poslovnih subjekata)</t>
  </si>
  <si>
    <t>SUVR-2</t>
  </si>
  <si>
    <t>3.1.</t>
  </si>
  <si>
    <t>Uspostavljen sustav za postupanje u slučaju odstupanja od parametara za provjeru sukladnosti vode za ljudsku potrošnju</t>
  </si>
  <si>
    <t>NE</t>
  </si>
  <si>
    <t>SGOV-1</t>
  </si>
  <si>
    <t>4.1.</t>
  </si>
  <si>
    <t>Broj ispitanika (turističkih poslovnih subjeka) koji koriste recikliranu vodu</t>
  </si>
  <si>
    <t>4.2.</t>
  </si>
  <si>
    <t>SGOV-2</t>
  </si>
  <si>
    <t>5.1.</t>
  </si>
  <si>
    <t>Broj turističkih noćenja u godini</t>
  </si>
  <si>
    <t>5.2.</t>
  </si>
  <si>
    <t>Broj stanovnika u godini</t>
  </si>
  <si>
    <t>SGOV-3</t>
  </si>
  <si>
    <t>6.1.</t>
  </si>
  <si>
    <t>Uspostavljen zakonodavni okvir za postavljanje, održavanje i ispitivanje ispusta iz septičkih jama i sustava za pročišćavanje otpadnih voda</t>
  </si>
  <si>
    <t>DA</t>
  </si>
  <si>
    <t>6.2.</t>
  </si>
  <si>
    <t>Obajvljena odluka o odvodnji otpadnih voda aglomeracije</t>
  </si>
  <si>
    <t>SGOV-4</t>
  </si>
  <si>
    <t>7.1.</t>
  </si>
  <si>
    <t>7.2.</t>
  </si>
  <si>
    <t>7.3.</t>
  </si>
  <si>
    <t>7.4.</t>
  </si>
  <si>
    <t>SGO-1</t>
  </si>
  <si>
    <t>8.1.</t>
  </si>
  <si>
    <t>8.2.</t>
  </si>
  <si>
    <t>SGO-3</t>
  </si>
  <si>
    <t>9.1.</t>
  </si>
  <si>
    <r>
      <t xml:space="preserve">Ukupna količina recikliranog komunalnog otpada nastalog u destinaciji u kalendarskom mjesecu s </t>
    </r>
    <r>
      <rPr>
        <u/>
        <sz val="11"/>
        <color theme="1"/>
        <rFont val="Calibri"/>
        <family val="2"/>
        <charset val="238"/>
        <scheme val="minor"/>
      </rPr>
      <t>najmanjim</t>
    </r>
    <r>
      <rPr>
        <sz val="11"/>
        <color theme="1"/>
        <rFont val="Calibri"/>
        <family val="2"/>
        <charset val="238"/>
        <scheme val="minor"/>
      </rPr>
      <t xml:space="preserve"> brojem noćenja u godini</t>
    </r>
  </si>
  <si>
    <t>9.2.</t>
  </si>
  <si>
    <r>
      <t xml:space="preserve">Ukupna količina recikliranog komunalnog otpada nastalog u destinaciji u kalendarskom mjesecu s </t>
    </r>
    <r>
      <rPr>
        <u/>
        <sz val="11"/>
        <color theme="1"/>
        <rFont val="Calibri"/>
        <family val="2"/>
        <charset val="238"/>
        <scheme val="minor"/>
      </rPr>
      <t>najvećim</t>
    </r>
    <r>
      <rPr>
        <sz val="11"/>
        <color theme="1"/>
        <rFont val="Calibri"/>
        <family val="2"/>
        <charset val="238"/>
        <scheme val="minor"/>
      </rPr>
      <t xml:space="preserve"> brojem noćenja u godini</t>
    </r>
  </si>
  <si>
    <t>9.3.</t>
  </si>
  <si>
    <r>
      <t xml:space="preserve">Broj turističkih noćenja
u kalendarskom mjesecu s </t>
    </r>
    <r>
      <rPr>
        <u/>
        <sz val="11"/>
        <color theme="1"/>
        <rFont val="Calibri"/>
        <family val="2"/>
        <charset val="238"/>
        <scheme val="minor"/>
      </rPr>
      <t>najmanjim</t>
    </r>
    <r>
      <rPr>
        <sz val="11"/>
        <color theme="1"/>
        <rFont val="Calibri"/>
        <family val="2"/>
        <charset val="238"/>
        <scheme val="minor"/>
      </rPr>
      <t xml:space="preserve"> brojem turističkih noćenja u godini</t>
    </r>
  </si>
  <si>
    <t>9.4.</t>
  </si>
  <si>
    <r>
      <t xml:space="preserve">Broj turističkih noćenja
u kalendarskom mjesecu s </t>
    </r>
    <r>
      <rPr>
        <u/>
        <sz val="11"/>
        <color theme="1"/>
        <rFont val="Calibri"/>
        <family val="2"/>
        <charset val="238"/>
        <scheme val="minor"/>
      </rPr>
      <t>najvećim</t>
    </r>
    <r>
      <rPr>
        <sz val="11"/>
        <color theme="1"/>
        <rFont val="Calibri"/>
        <family val="2"/>
        <charset val="238"/>
        <scheme val="minor"/>
      </rPr>
      <t xml:space="preserve"> brojem turističkih noćenja u godini</t>
    </r>
  </si>
  <si>
    <t>9.5.</t>
  </si>
  <si>
    <t>9.6.</t>
  </si>
  <si>
    <r>
      <t xml:space="preserve">Kalendarski mjesec s </t>
    </r>
    <r>
      <rPr>
        <u/>
        <sz val="11"/>
        <color theme="1"/>
        <rFont val="Calibri"/>
        <family val="2"/>
        <charset val="238"/>
        <scheme val="minor"/>
      </rPr>
      <t>najvećim</t>
    </r>
    <r>
      <rPr>
        <sz val="11"/>
        <color theme="1"/>
        <rFont val="Calibri"/>
        <family val="2"/>
        <charset val="238"/>
        <scheme val="minor"/>
      </rPr>
      <t xml:space="preserve"> brojem turističkih dolazaka</t>
    </r>
  </si>
  <si>
    <t>Srpanj</t>
  </si>
  <si>
    <t>Broj dana u mjesecu</t>
  </si>
  <si>
    <t>9.7.</t>
  </si>
  <si>
    <r>
      <t xml:space="preserve">Kalendarski mjesec s </t>
    </r>
    <r>
      <rPr>
        <u/>
        <sz val="11"/>
        <color theme="1"/>
        <rFont val="Calibri"/>
        <family val="2"/>
        <charset val="238"/>
        <scheme val="minor"/>
      </rPr>
      <t>najmanjim</t>
    </r>
    <r>
      <rPr>
        <sz val="11"/>
        <color theme="1"/>
        <rFont val="Calibri"/>
        <family val="2"/>
        <charset val="238"/>
        <scheme val="minor"/>
      </rPr>
      <t xml:space="preserve"> brojem turističkih dolazaka</t>
    </r>
  </si>
  <si>
    <t>Travanj</t>
  </si>
  <si>
    <t>SGO-4</t>
  </si>
  <si>
    <t>10.1.</t>
  </si>
  <si>
    <t>Usvojen plan gospodarenja otpadom u destinaciji</t>
  </si>
  <si>
    <t>10.2.</t>
  </si>
  <si>
    <t>Evaluacija plana provedena u zakonskom roku</t>
  </si>
  <si>
    <t>Nije nastupila obaveza evaluacije</t>
  </si>
  <si>
    <t>SGO-5</t>
  </si>
  <si>
    <t>11.1.</t>
  </si>
  <si>
    <t>Broj ispitanika koji provodi mjere smanjenja nastajanja otpada od hrane</t>
  </si>
  <si>
    <t>11.2.</t>
  </si>
  <si>
    <t>Ukupan broj ispitanika</t>
  </si>
  <si>
    <t>SZB-1</t>
  </si>
  <si>
    <t>12.1.</t>
  </si>
  <si>
    <t>Strategija i/ili plana koji sadrži mjere zaštite i očuvanja kulturne baštine na području destinacije izrađen i javno dostupan</t>
  </si>
  <si>
    <t>12.2.</t>
  </si>
  <si>
    <t>Strategija i/ili plana koji sadrži mjere zaštite i očuvanja prirodne baštine na području destinacije  izrađen i javno dostupan</t>
  </si>
  <si>
    <t>12.3.</t>
  </si>
  <si>
    <t>Razvijen i implementiran sustav pokazatelja za praćenje učinkovitosti implementiranih mjera</t>
  </si>
  <si>
    <t>SZB-2</t>
  </si>
  <si>
    <t>13.1.</t>
  </si>
  <si>
    <t>Kulturne i ekološke smjernice su izrađene i javno dostupne</t>
  </si>
  <si>
    <t>SOE-1</t>
  </si>
  <si>
    <t>14.1.</t>
  </si>
  <si>
    <t>Broj ispitanika (turističkih poslovnih subjekata) koji su implementirali rješenja za ublažavanje klimatskih promjena</t>
  </si>
  <si>
    <t>14.2.</t>
  </si>
  <si>
    <t>Broj ispitanika (turističkih poslovnih subjekata) koji su implementirali rješenja za prilagodbu klimatskim promjenama</t>
  </si>
  <si>
    <t>14.3.</t>
  </si>
  <si>
    <t>Broj ispitanika (turističkih poslovnih subjekata) koji su implementirali rješenja za ublažavanje i za  prilagodbu klimatskim promjenama</t>
  </si>
  <si>
    <t>14.4.</t>
  </si>
  <si>
    <t>SEO-2</t>
  </si>
  <si>
    <t>Skup ispitanika 
Turisti</t>
  </si>
  <si>
    <t>Skup ispitanika
Posjetitelji</t>
  </si>
  <si>
    <t>15.1.</t>
  </si>
  <si>
    <t>15.2.</t>
  </si>
  <si>
    <t>Broj ispitanika koji su za dolazak u destinaciju primarno koristili automobil</t>
  </si>
  <si>
    <t>15.3.</t>
  </si>
  <si>
    <t>Broj ispitanika koji su za dolazak u destinaciju primarno koristili zrakoplov</t>
  </si>
  <si>
    <t>15.4.</t>
  </si>
  <si>
    <t>Broj ispitanika koji su za dolazak u destinaciju primarno koristili autobus</t>
  </si>
  <si>
    <t>15.5.</t>
  </si>
  <si>
    <t>Broj ispitanika koji su za dolazak u destinaciju primarno koristili željeznicu</t>
  </si>
  <si>
    <t>15.6.</t>
  </si>
  <si>
    <t>Broj ispitanika koji su za dolazak u destinaciju primarno koristili brod</t>
  </si>
  <si>
    <t>15.7.</t>
  </si>
  <si>
    <t>Broj ispitanika koji su za dolazak u destinaciju primarno koristili prijevozno sredstvo iz kategorije ostala prijevozna sredstva</t>
  </si>
  <si>
    <t>SUPK-1</t>
  </si>
  <si>
    <t>16.1.</t>
  </si>
  <si>
    <t>Uspostavljene politike za ublažavanje klimatskih promjena u sektoru turizma</t>
  </si>
  <si>
    <t>SUPK-2</t>
  </si>
  <si>
    <t xml:space="preserve">Naziv mjerne postaje </t>
  </si>
  <si>
    <t>Onečišćujuća tvar</t>
  </si>
  <si>
    <t>Kategorija</t>
  </si>
  <si>
    <t>17.1.</t>
  </si>
  <si>
    <t>PM 2,5</t>
  </si>
  <si>
    <t xml:space="preserve">I. </t>
  </si>
  <si>
    <t>17.5.</t>
  </si>
  <si>
    <t>PM 10</t>
  </si>
  <si>
    <t xml:space="preserve">II. </t>
  </si>
  <si>
    <t>O3</t>
  </si>
  <si>
    <t>Nema podatka</t>
  </si>
  <si>
    <t>NO2</t>
  </si>
  <si>
    <t>SO2</t>
  </si>
  <si>
    <t>17.2.</t>
  </si>
  <si>
    <t>17.6.</t>
  </si>
  <si>
    <t>17.3.</t>
  </si>
  <si>
    <t>17.7.</t>
  </si>
  <si>
    <t>17.4.</t>
  </si>
  <si>
    <t>17.8.</t>
  </si>
  <si>
    <t>SUPK-3</t>
  </si>
  <si>
    <t>18.1.</t>
  </si>
  <si>
    <t>Broj ispitanika (poslovnih subjekata u turizmu) s lokalno proizvedenim proizvodima u udjelu od minimalno 40%</t>
  </si>
  <si>
    <t>18.2.</t>
  </si>
  <si>
    <t xml:space="preserve">Broj ispitanika (poslovnih subjekata u turizmu) </t>
  </si>
  <si>
    <t>SPECIFIČNI POKAZATELJI ODRŽIVOSTI KOJI MJERE UTJECAJ TURIZMA NA OKOLIŠNE ASPEKTE ODRŽIVOSTI</t>
  </si>
  <si>
    <r>
      <t xml:space="preserve">SUVR-1 </t>
    </r>
    <r>
      <rPr>
        <sz val="11"/>
        <rFont val="Calibri"/>
        <family val="2"/>
        <charset val="238"/>
        <scheme val="minor"/>
      </rPr>
      <t>Udio turističkih poslovnih subjekata koji poduzimaju akcije za smanjenje potrošnje vode</t>
    </r>
  </si>
  <si>
    <t>Udio turističkih poslovnih subjekata koja su implementirala mjere za smanjenje potrošnje vode u odnosu na ukupan broj turističkih poslovnih subjekata 
(%)</t>
  </si>
  <si>
    <t xml:space="preserve">(BA) Broj ispitanika (turističkih poslovnih subjeka) koji poduzimaju mjere za smanjivanje potrošnje vode u svom poslovanju  </t>
  </si>
  <si>
    <t>(BT) Ukupan broj ispitanika (turističkih poslovnih subjekata)</t>
  </si>
  <si>
    <r>
      <t xml:space="preserve">SUVR-2 </t>
    </r>
    <r>
      <rPr>
        <sz val="11"/>
        <rFont val="Calibri"/>
        <family val="2"/>
        <charset val="238"/>
        <scheme val="minor"/>
      </rPr>
      <t>Sustav za pravovremenu reakciju na probleme s kvalitetom vode</t>
    </r>
    <r>
      <rPr>
        <b/>
        <sz val="11"/>
        <rFont val="Calibri"/>
        <family val="2"/>
        <charset val="238"/>
        <scheme val="minor"/>
      </rPr>
      <t xml:space="preserve"> </t>
    </r>
  </si>
  <si>
    <r>
      <t xml:space="preserve">SGOV-1 </t>
    </r>
    <r>
      <rPr>
        <sz val="11"/>
        <rFont val="Calibri"/>
        <family val="2"/>
        <charset val="238"/>
        <scheme val="minor"/>
      </rPr>
      <t>Udio turističkih poslovnih subjekata koji koriste recikliranu vodu</t>
    </r>
  </si>
  <si>
    <t>Udio turističkih poslovnih subjekata koji koriste recikliranu vodu
(%)</t>
  </si>
  <si>
    <t>(BA) Broj ispitanika (turističkih poslovnih subjeka) koji koriste recikliranu vodu</t>
  </si>
  <si>
    <r>
      <rPr>
        <b/>
        <sz val="11"/>
        <color rgb="FF000000"/>
        <rFont val="Calibri"/>
        <family val="2"/>
      </rPr>
      <t xml:space="preserve">SGOV-2 </t>
    </r>
    <r>
      <rPr>
        <sz val="11"/>
        <color rgb="FF000000"/>
        <rFont val="Calibri"/>
        <family val="2"/>
      </rPr>
      <t>Udio otpadnih voda od noćenja turista u smještajnim objektima destinacije</t>
    </r>
  </si>
  <si>
    <t>Udio otpadnih voda od noćenja turista u destinaciji
(%)</t>
  </si>
  <si>
    <t xml:space="preserve">(T) Broj noćenja turista u smještajnim objektima destinacije </t>
  </si>
  <si>
    <t>(BS) Broj stanovnika destinacije</t>
  </si>
  <si>
    <r>
      <t xml:space="preserve">SGOV-3 </t>
    </r>
    <r>
      <rPr>
        <sz val="11"/>
        <rFont val="Calibri"/>
        <family val="2"/>
        <charset val="238"/>
        <scheme val="minor"/>
      </rPr>
      <t>Propisi za postavljanje, održavanje i ispitivanje ispusta iz septičkih jama i sustava za pročišćavanje otpadnih voda i dokazi o njihovoj provedbi</t>
    </r>
  </si>
  <si>
    <t>Objavljena odluka o odvodnji otpadnih voda aglomeracije</t>
  </si>
  <si>
    <r>
      <t xml:space="preserve">SGOV-4 </t>
    </r>
    <r>
      <rPr>
        <sz val="11"/>
        <color theme="1"/>
        <rFont val="Calibri"/>
        <family val="2"/>
        <charset val="238"/>
        <scheme val="minor"/>
      </rPr>
      <t>Udio otpadnih voda destinacije tretiranih do najmanje sekundarne razine prije ispuštanja</t>
    </r>
  </si>
  <si>
    <t>Udio otpadnih voda pročišćenih prije ispuštanja do minimalno 2. stupnja pročišćavanja
(%)</t>
  </si>
  <si>
    <r>
      <t xml:space="preserve">SGO-1 </t>
    </r>
    <r>
      <rPr>
        <sz val="11"/>
        <color rgb="FF000000"/>
        <rFont val="Calibri"/>
        <family val="2"/>
        <charset val="238"/>
      </rPr>
      <t>Udio komunalnog otpada iz turističkih djelatnosti u odnosu na ukupni komunalni otpad destinacije</t>
    </r>
  </si>
  <si>
    <t>Udio komunalnog otpada iz turističkih djelatnosti u odnosu na ukupni komunalni otpad destinacije
(%)</t>
  </si>
  <si>
    <r>
      <t xml:space="preserve">SGO-3 </t>
    </r>
    <r>
      <rPr>
        <sz val="11"/>
        <color theme="1"/>
        <rFont val="Calibri"/>
        <family val="2"/>
        <charset val="238"/>
        <scheme val="minor"/>
      </rPr>
      <t>Količina recikliranog otpada (postotak ili po stanovniku po godini)</t>
    </r>
  </si>
  <si>
    <t>Omjer otpada recikliranog po jednom noćenju turista u odnosu na otpad recikliran po jednom noćenju stanovnika</t>
  </si>
  <si>
    <t>(F1) Ukupna količina recikliranog komunalnog otpada nastalog u destinaciji u kalendarskom mjesecu s najmanjim brojem noćenja
(t)</t>
  </si>
  <si>
    <t>(F2) Ukupna količina recikliranog komunalnog otpada nastalog u destinaciji u kalendarskom mjesecu s najvećim brojem noćenja
(t)</t>
  </si>
  <si>
    <t>(T1) Broj ostvarenih turističkih noćenja
u kalendarskom mjesecu s najmanjim brojem turističkih noćenja</t>
  </si>
  <si>
    <t>(T2) Broj ostvarenih turističkih noćenja
u kalendarskom mjesecu s najvećim brojem turističkih noćenja</t>
  </si>
  <si>
    <t>(N1) Broj dana u mjesecu s najmanjim brojem turističkih noćenja</t>
  </si>
  <si>
    <t>(N2) Broj dana u mjesecu s najvećim brojem turističkih noćenja</t>
  </si>
  <si>
    <t>Broj stanovnika u destinaciji</t>
  </si>
  <si>
    <t>(RTN) Količina recikliranog otpada po turističkom noćenju
(t)</t>
  </si>
  <si>
    <t>(RSN) Količina recikliranog otpada po noćenju stanovnika
(t)</t>
  </si>
  <si>
    <r>
      <t xml:space="preserve">SGO-4 </t>
    </r>
    <r>
      <rPr>
        <sz val="11"/>
        <color theme="1"/>
        <rFont val="Calibri"/>
        <family val="2"/>
        <charset val="238"/>
        <scheme val="minor"/>
      </rPr>
      <t>Plan gospodarenja otpadom s ciljevima za smanjenje i održivo odlaganje</t>
    </r>
  </si>
  <si>
    <r>
      <t>SGO-5</t>
    </r>
    <r>
      <rPr>
        <sz val="11"/>
        <color theme="1"/>
        <rFont val="Calibri"/>
        <family val="2"/>
        <charset val="238"/>
        <scheme val="minor"/>
      </rPr>
      <t xml:space="preserve"> Sprječavanje stvaranja otpada: plan smanjenja količine otpada od posluživanja hrane</t>
    </r>
  </si>
  <si>
    <t>Udio poslovnih subjekata koji se bave djelatnošću pripreme i posluživanja hrane koji provodi mjere smanjenja nastajanja otpada od hrane u okviru svog poslovanja
(%)</t>
  </si>
  <si>
    <t xml:space="preserve">(SM) Broj ispitanika koji provodi mjere smanjenja nastajanja otpada od hrane </t>
  </si>
  <si>
    <t xml:space="preserve">(SU) Ukupan broj ispitanika </t>
  </si>
  <si>
    <r>
      <t>SZB-1</t>
    </r>
    <r>
      <rPr>
        <sz val="11"/>
        <color theme="1"/>
        <rFont val="Calibri"/>
        <family val="2"/>
        <charset val="238"/>
        <scheme val="minor"/>
      </rPr>
      <t xml:space="preserve"> Razvijen sustav za zaštitu prirodne i kulturne baštine i lokaliteta</t>
    </r>
  </si>
  <si>
    <r>
      <t xml:space="preserve">SZB-2 </t>
    </r>
    <r>
      <rPr>
        <sz val="11"/>
        <color theme="1"/>
        <rFont val="Calibri"/>
        <family val="2"/>
        <charset val="238"/>
        <scheme val="minor"/>
      </rPr>
      <t>Dostupne smjernice za ponašanje posjetitelja u destinaciji</t>
    </r>
  </si>
  <si>
    <r>
      <t xml:space="preserve">SOE-1 </t>
    </r>
    <r>
      <rPr>
        <sz val="11"/>
        <color theme="1"/>
        <rFont val="Calibri"/>
        <family val="2"/>
        <charset val="238"/>
        <scheme val="minor"/>
      </rPr>
      <t>Udio turističkih poslovnih subjekata koji su implementirala neka od rješenja za ublažavanje i prilagodbu klimatskim promjenama</t>
    </r>
  </si>
  <si>
    <t>Udio ispitanika koji su implementirali rješenja za ublažavanje klimatskih promjena  u odnosu na ukupan broj ispitanika u destinaciji
(%)</t>
  </si>
  <si>
    <t>Udio ispitanika koji su implementirali rješenja za  prilagodbu klimatskim promjenama  u odnosu na ukupan broj ispitanika u destinaciji
(%)</t>
  </si>
  <si>
    <t>Udio ispitanika koji su implementirali rješenja za ublažavanje i  prilagodbu klimatskim promjenama  u odnosu na ukupan broj ispitanika u destinaciji
(%)</t>
  </si>
  <si>
    <t>(PS1) Broj ispitanika (turističkih poslovnih subjekata) koji su implementirali rješenja za ublažavanje klimatskih promjena</t>
  </si>
  <si>
    <t>(PS2) Broj ispitanika (turističkih poslovnih subjekata) koji su implementirali rješenja za prilagodbu klimatskim promjenama</t>
  </si>
  <si>
    <t>(PS3) Broj ispitanika (turističkih poslovnih subjekata) koji su implementirali rješenja za ublažavanje i za  prilagodbu klimatskim promjenama</t>
  </si>
  <si>
    <t>(PSU) Ukupan broj ispitanika (turističkih poslovnih subjekata)</t>
  </si>
  <si>
    <r>
      <t xml:space="preserve">SEO-2 </t>
    </r>
    <r>
      <rPr>
        <sz val="11"/>
        <color theme="1"/>
        <rFont val="Calibri"/>
        <family val="2"/>
        <charset val="238"/>
        <scheme val="minor"/>
      </rPr>
      <t>Postotak turista i jednodnevnih posjetitelja koji koriste različita prometna sredstva za dolazak na odredište (javna/privatna i vrsta)</t>
    </r>
  </si>
  <si>
    <t>Udio ispitanika (turisti) koji su u dolasku u odredište primarno koristili automobil
turisti - automobil
(%)</t>
  </si>
  <si>
    <t>Udio ispitanika (turisti) koji su u dolasku u odredište primarno koristili zrakoplov
turisti - zrakoplov
(%)</t>
  </si>
  <si>
    <t>Udio ispitanika (turisti) koji su u dolasku u odredište primarno koristili autobus
turisti - autobus
(%)</t>
  </si>
  <si>
    <t>Udio ispitanika ( turisti) koji su u dolasku u odredište primarno koristili željeznicu
turisti - željeznica
(%)</t>
  </si>
  <si>
    <t>Udio ispitanika (turisti) koji su u dolasku u odredište primarno koristili brod
turisti - brod
(%)</t>
  </si>
  <si>
    <t>Udio ispitanika (turisti) koji su u dolasku u odredište primarno koristili prijevozno sredstvo iz kategorije ostala prijevozna sredstva
turisti - ostalo
(%)</t>
  </si>
  <si>
    <t>Ukupan broj ispitanika (turisti)</t>
  </si>
  <si>
    <t>Broj ispitanika (turisti) koji su za dolazak u destinaciju primarno koristili automobil
turisti - automobil</t>
  </si>
  <si>
    <t>Broj ispitanika (turisti) koji su za dolazak u destinaciju primarno koristili zrakoplov
turisti - zrakoplov</t>
  </si>
  <si>
    <t>Broj ispitanika (turisti) koji su za dolazak u destinaciju primarno koristili autobus
turisti - autobus</t>
  </si>
  <si>
    <t>Broj ispitanika (turisti) koji su za dolazak u destinaciju primarno koristili željeznicu
turisti - željeznica</t>
  </si>
  <si>
    <t>Broj ispitanika (turisti) koji su za dolazak u destinaciju primarno koristili brod
turisti - brod</t>
  </si>
  <si>
    <t>Broj ispitanika (turisti) koji su za dolazak u destinaciju primarno koristili prijevozno sredstvo iz kategorije ostala prijevozna sredstva
turisti - ostalo</t>
  </si>
  <si>
    <t>Udio ispitanika (posjetitelji) koji su u dolasku u odredište primarno koristili automobil
posjetitelji - automobil
(%)</t>
  </si>
  <si>
    <t>Udio ispitanika (posjetitelji) koji su u dolasku u odredište primarno koristili zrakoplov
posjetitelji - zrakoplov
(%)</t>
  </si>
  <si>
    <t>Udio ispitanika (posjetitelji) koji su u dolasku u odredište primarno koristili autobus
posjetitelji - autobus
(%)</t>
  </si>
  <si>
    <t>Udio ispitanika (posjetitelji) koji su u dolasku u odredište primarno koristili željeznicu
posjetitelji - željeznica
(%)</t>
  </si>
  <si>
    <t>Udio ispitanika (posjetitelji) koji su u dolasku u odredište primarno koristili brod
posjetitelji - brod
(%)</t>
  </si>
  <si>
    <t>Udio ispitanika (posjetitelji) koji su u dolasku u odredište primarno koristili prijevozno sredstvo iz kategorije ostala prijevozna sredstva
posjetitelji - ostalo
(%)</t>
  </si>
  <si>
    <t>Ukupan broj ispitanika (posjetitelji)</t>
  </si>
  <si>
    <t>Broj ispitanika (posjetitelji) koji su za dolazak u destinaciju primarno koristili automobil
posjetitelji - automobil</t>
  </si>
  <si>
    <t>Broj ispitanika (posjetitelji) koji su za dolazak u destinaciju primarno koristili zrakoplov
posjetitelji - zrakoplov</t>
  </si>
  <si>
    <t>Broj ispitanika (posjetitelji) koji su za dolazak u destinaciju primarno koristili autobus
posjetitelji - autobus</t>
  </si>
  <si>
    <t>Broj ispitanika (posjetitelji) koji su za dolazak u destinaciju primarno koristili željeznicu
posjetitelji - željeznica</t>
  </si>
  <si>
    <t>Broj ispitanika (posjetitelji) koji su za dolazak u destinaciju primarno koristili brod
posjetitelji - brod</t>
  </si>
  <si>
    <t>Broj ispitanika (posjetitelji) koji su za dolazak u destinaciju primarno koristili prijevozno sredstvo iz kategorije ostala prijevozna sredstva
posjetitelji - ostalo</t>
  </si>
  <si>
    <r>
      <t xml:space="preserve">SUPK-1 </t>
    </r>
    <r>
      <rPr>
        <sz val="11"/>
        <color theme="1"/>
        <rFont val="Calibri"/>
        <family val="2"/>
        <charset val="238"/>
        <scheme val="minor"/>
      </rPr>
      <t>Uspostavljene politike i/ili sustav za poticanje smanjena ovisnosti o fosilnim gorivima, poboljšanja energetske učinkovitosti i unapređenja korištenja tehnologija obnovljive energije</t>
    </r>
  </si>
  <si>
    <r>
      <t xml:space="preserve">SUPK-2 </t>
    </r>
    <r>
      <rPr>
        <sz val="11"/>
        <color theme="1"/>
        <rFont val="Calibri"/>
        <family val="2"/>
        <charset val="238"/>
        <scheme val="minor"/>
      </rPr>
      <t>Razina onečišćenosti zraka u destinaciji SUPK-2</t>
    </r>
  </si>
  <si>
    <t xml:space="preserve">Mjerna postaja: </t>
  </si>
  <si>
    <r>
      <t xml:space="preserve">SUPK-3 </t>
    </r>
    <r>
      <rPr>
        <sz val="11"/>
        <color theme="1"/>
        <rFont val="Calibri"/>
        <family val="2"/>
        <charset val="238"/>
        <scheme val="minor"/>
      </rPr>
      <t>Udio turističkih poslovnih subjekata u destinaciji koji koriste lokalno proizvedenu hranu, piće, dobra i usluge u turističkim poslovnim subjektima u destinaciji</t>
    </r>
  </si>
  <si>
    <t>Udio poslovnih subjekata kod kojih je vrijednost udjela lokalnih proizvoda minimalno 40% lokalno proizvedenih proizvoda
(%)</t>
  </si>
  <si>
    <t>(PSL) broj ispitanika (poslovnih subjekata u turizmu) s lokalno proizvedenim proizvodima u udjelu od minimalno 40%</t>
  </si>
  <si>
    <t xml:space="preserve">(PS) broj ispitanika (poslovnih subjekata u turizmu) </t>
  </si>
  <si>
    <t>Godina</t>
  </si>
  <si>
    <t>Mjeseci u godini</t>
  </si>
  <si>
    <t xml:space="preserve">Broj dana u mjesecu </t>
  </si>
  <si>
    <t>Da/Ne</t>
  </si>
  <si>
    <t>Siječanj</t>
  </si>
  <si>
    <t>Veljača</t>
  </si>
  <si>
    <t>Ožujak</t>
  </si>
  <si>
    <t>Svibanj</t>
  </si>
  <si>
    <t>Lipanj</t>
  </si>
  <si>
    <t>Kolovoz</t>
  </si>
  <si>
    <t>Rujan</t>
  </si>
  <si>
    <t>Listopad</t>
  </si>
  <si>
    <t>Studeni</t>
  </si>
  <si>
    <t>Prosinac</t>
  </si>
  <si>
    <t>(P1) Otpadne vode pročišćene prije ispuštanja do 1. stupnja pročišćavanja 
(m³)</t>
  </si>
  <si>
    <t xml:space="preserve">(P2) Otpadne vode pročišćene prije ispuštanja do 2. stupnja pročišćavanja
(m³) </t>
  </si>
  <si>
    <t>(P) Ukupne pročišćene otpadne vode ispuštene u destinaciji 
(m³)</t>
  </si>
  <si>
    <t>(N) Ukupne nepročišćene otpadne vode ispuštene u destinaciji
(m³)</t>
  </si>
  <si>
    <t>(P3) Otpadne vode pročišćene prije ispuštanja do 3. stupnja pročišćavanja
(m³)</t>
  </si>
  <si>
    <t>(OU) Ukupne količine komunalnog otpada nastalog u destinaciji
(t)</t>
  </si>
  <si>
    <t>Otpadne vode pročišćene prije ispuštanja do 1. stupnja pročišćavanja u godini (m³)</t>
  </si>
  <si>
    <t>Otpadne vode pročišćene prije ispuštanja do 2. stupnja pročišćavanja u godini (m³)</t>
  </si>
  <si>
    <t>Otpadne vode pročišćene prije ispuštanja do 3. stupnja pročišćavanja u godini (m³)</t>
  </si>
  <si>
    <t>Ukupne nepročišćene otpadne vode ispuštene u destinaciji u godini (m³)</t>
  </si>
  <si>
    <t>Ukupne količine komunalnog otpada nastalog u destinaciji u godini (t)</t>
  </si>
  <si>
    <t>Komunalni otpad iz turističkih djelatnosti u destinacijiu godini (t)</t>
  </si>
  <si>
    <t>(OT) Komunalni otpada iz turističkih djelatnosti u destinaciji
(t)</t>
  </si>
  <si>
    <t>Pakoštane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</si>
</sst>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"/>
    <numFmt numFmtId="165" formatCode="_-* #,##0.0000_-;\-* #,##0.000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0"/>
        <bgColor rgb="FF5B9BD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4" tint="0.79998168889431442"/>
        <bgColor rgb="FF5B9BD5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4" borderId="0" xfId="0" applyFill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9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0" fontId="6" fillId="4" borderId="0" xfId="0" applyFont="1" applyFill="1"/>
    <xf numFmtId="0" fontId="6" fillId="0" borderId="0" xfId="0" applyFont="1"/>
    <xf numFmtId="0" fontId="6" fillId="4" borderId="0" xfId="0" applyFont="1" applyFill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2" fontId="6" fillId="4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10" fillId="4" borderId="0" xfId="0" applyFont="1" applyFill="1"/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" fontId="8" fillId="4" borderId="1" xfId="1" applyNumberFormat="1" applyFont="1" applyFill="1" applyBorder="1" applyProtection="1"/>
    <xf numFmtId="1" fontId="6" fillId="4" borderId="1" xfId="1" applyNumberFormat="1" applyFont="1" applyFill="1" applyBorder="1" applyProtection="1"/>
    <xf numFmtId="3" fontId="0" fillId="0" borderId="1" xfId="0" applyNumberFormat="1" applyBorder="1"/>
    <xf numFmtId="0" fontId="0" fillId="2" borderId="2" xfId="0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5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/>
    </xf>
    <xf numFmtId="0" fontId="14" fillId="0" borderId="1" xfId="0" applyFont="1" applyBorder="1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1" fontId="6" fillId="0" borderId="0" xfId="0" applyNumberFormat="1" applyFont="1"/>
    <xf numFmtId="1" fontId="6" fillId="4" borderId="0" xfId="0" applyNumberFormat="1" applyFont="1" applyFill="1" applyAlignment="1">
      <alignment horizontal="right"/>
    </xf>
    <xf numFmtId="1" fontId="0" fillId="4" borderId="1" xfId="0" applyNumberFormat="1" applyFill="1" applyBorder="1" applyAlignment="1">
      <alignment horizontal="right" vertical="center"/>
    </xf>
    <xf numFmtId="0" fontId="16" fillId="0" borderId="1" xfId="0" applyFont="1" applyBorder="1"/>
    <xf numFmtId="0" fontId="6" fillId="4" borderId="0" xfId="0" applyFont="1" applyFill="1" applyAlignment="1">
      <alignment horizontal="center" vertical="center" wrapText="1"/>
    </xf>
    <xf numFmtId="3" fontId="6" fillId="4" borderId="0" xfId="0" applyNumberFormat="1" applyFont="1" applyFill="1"/>
    <xf numFmtId="3" fontId="0" fillId="4" borderId="0" xfId="0" applyNumberFormat="1" applyFill="1"/>
    <xf numFmtId="0" fontId="5" fillId="4" borderId="0" xfId="0" applyFont="1" applyFill="1" applyAlignment="1">
      <alignment vertical="center"/>
    </xf>
    <xf numFmtId="1" fontId="6" fillId="4" borderId="0" xfId="0" applyNumberFormat="1" applyFont="1" applyFill="1" applyAlignment="1">
      <alignment horizontal="right" vertical="center"/>
    </xf>
    <xf numFmtId="0" fontId="8" fillId="6" borderId="0" xfId="0" applyFont="1" applyFill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" fontId="6" fillId="4" borderId="0" xfId="0" applyNumberFormat="1" applyFont="1" applyFill="1"/>
    <xf numFmtId="0" fontId="17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1" fontId="8" fillId="4" borderId="0" xfId="0" applyNumberFormat="1" applyFont="1" applyFill="1" applyAlignment="1">
      <alignment horizontal="right" vertical="center"/>
    </xf>
    <xf numFmtId="0" fontId="20" fillId="3" borderId="0" xfId="0" applyFont="1" applyFill="1" applyAlignment="1">
      <alignment horizontal="left"/>
    </xf>
    <xf numFmtId="3" fontId="19" fillId="0" borderId="1" xfId="0" applyNumberFormat="1" applyFont="1" applyBorder="1"/>
    <xf numFmtId="1" fontId="19" fillId="0" borderId="1" xfId="0" applyNumberFormat="1" applyFont="1" applyBorder="1"/>
    <xf numFmtId="0" fontId="0" fillId="2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3" fontId="0" fillId="4" borderId="0" xfId="0" applyNumberFormat="1" applyFill="1" applyAlignment="1">
      <alignment horizontal="right" vertical="center"/>
    </xf>
    <xf numFmtId="0" fontId="1" fillId="3" borderId="20" xfId="0" applyFont="1" applyFill="1" applyBorder="1" applyAlignment="1">
      <alignment horizontal="center" vertical="center" wrapText="1"/>
    </xf>
    <xf numFmtId="2" fontId="0" fillId="2" borderId="21" xfId="0" applyNumberForma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" fontId="8" fillId="4" borderId="0" xfId="1" applyNumberFormat="1" applyFont="1" applyFill="1" applyBorder="1" applyProtection="1"/>
    <xf numFmtId="1" fontId="6" fillId="4" borderId="0" xfId="1" applyNumberFormat="1" applyFont="1" applyFill="1" applyBorder="1" applyProtection="1"/>
    <xf numFmtId="3" fontId="6" fillId="4" borderId="1" xfId="0" applyNumberFormat="1" applyFont="1" applyFill="1" applyBorder="1"/>
    <xf numFmtId="0" fontId="5" fillId="5" borderId="20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2" fontId="0" fillId="2" borderId="29" xfId="0" applyNumberFormat="1" applyFill="1" applyBorder="1" applyAlignment="1">
      <alignment horizontal="center" vertical="center"/>
    </xf>
    <xf numFmtId="2" fontId="0" fillId="2" borderId="30" xfId="0" applyNumberForma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>
      <alignment horizontal="right" vertical="center" wrapText="1"/>
    </xf>
    <xf numFmtId="4" fontId="0" fillId="2" borderId="6" xfId="0" applyNumberForma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0" fontId="0" fillId="0" borderId="0" xfId="0" applyAlignment="1">
      <alignment wrapText="1"/>
    </xf>
    <xf numFmtId="3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 applyProtection="1">
      <alignment horizontal="center" vertical="center"/>
      <protection locked="0"/>
    </xf>
    <xf numFmtId="3" fontId="0" fillId="4" borderId="0" xfId="0" applyNumberFormat="1" applyFill="1" applyAlignment="1" applyProtection="1">
      <alignment horizontal="center" vertical="center"/>
      <protection locked="0"/>
    </xf>
    <xf numFmtId="0" fontId="0" fillId="4" borderId="0" xfId="0" applyFill="1" applyAlignment="1">
      <alignment vertical="center" wrapText="1"/>
    </xf>
    <xf numFmtId="0" fontId="0" fillId="0" borderId="1" xfId="0" applyBorder="1" applyAlignment="1">
      <alignment wrapText="1"/>
    </xf>
    <xf numFmtId="0" fontId="0" fillId="4" borderId="0" xfId="0" applyFill="1" applyAlignment="1">
      <alignment horizontal="center" vertical="center"/>
    </xf>
    <xf numFmtId="3" fontId="5" fillId="6" borderId="0" xfId="0" applyNumberFormat="1" applyFont="1" applyFill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6" fillId="9" borderId="26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3" fontId="6" fillId="9" borderId="25" xfId="0" applyNumberFormat="1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49" fontId="0" fillId="2" borderId="27" xfId="0" applyNumberForma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1" fontId="6" fillId="4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19" fillId="0" borderId="0" xfId="0" applyNumberFormat="1" applyFont="1" applyBorder="1"/>
    <xf numFmtId="0" fontId="1" fillId="7" borderId="0" xfId="0" applyFont="1" applyFill="1" applyAlignment="1" applyProtection="1">
      <alignment horizontal="left" vertical="center"/>
    </xf>
    <xf numFmtId="0" fontId="0" fillId="10" borderId="0" xfId="0" applyFill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Protection="1"/>
    <xf numFmtId="0" fontId="0" fillId="3" borderId="3" xfId="0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left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0" fontId="0" fillId="4" borderId="0" xfId="0" applyFill="1" applyAlignment="1" applyProtection="1">
      <alignment horizontal="center" vertical="center"/>
    </xf>
    <xf numFmtId="3" fontId="0" fillId="3" borderId="1" xfId="0" applyNumberFormat="1" applyFill="1" applyBorder="1" applyAlignment="1" applyProtection="1">
      <alignment horizontal="center" vertical="center" wrapText="1"/>
    </xf>
    <xf numFmtId="3" fontId="0" fillId="4" borderId="0" xfId="0" applyNumberFormat="1" applyFill="1" applyAlignment="1" applyProtection="1">
      <alignment horizontal="center" vertical="center" wrapText="1"/>
    </xf>
    <xf numFmtId="3" fontId="0" fillId="4" borderId="0" xfId="0" applyNumberFormat="1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 vertical="center" wrapText="1"/>
    </xf>
    <xf numFmtId="0" fontId="0" fillId="4" borderId="0" xfId="0" applyFill="1" applyProtection="1"/>
    <xf numFmtId="0" fontId="0" fillId="4" borderId="0" xfId="0" applyFill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left" vertical="center" wrapText="1"/>
    </xf>
    <xf numFmtId="0" fontId="1" fillId="7" borderId="3" xfId="0" applyFont="1" applyFill="1" applyBorder="1" applyAlignment="1" applyProtection="1">
      <alignment horizontal="left" vertical="center"/>
    </xf>
    <xf numFmtId="0" fontId="1" fillId="7" borderId="11" xfId="0" applyFont="1" applyFill="1" applyBorder="1" applyAlignment="1" applyProtection="1">
      <alignment horizontal="left" vertical="center"/>
    </xf>
    <xf numFmtId="0" fontId="1" fillId="7" borderId="2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left" vertical="center" wrapText="1"/>
    </xf>
    <xf numFmtId="0" fontId="0" fillId="3" borderId="8" xfId="0" applyFill="1" applyBorder="1" applyAlignment="1" applyProtection="1">
      <alignment horizontal="left" vertical="center" wrapText="1"/>
    </xf>
    <xf numFmtId="0" fontId="0" fillId="3" borderId="9" xfId="0" applyFill="1" applyBorder="1" applyAlignment="1" applyProtection="1">
      <alignment horizontal="left" vertical="center" wrapText="1"/>
    </xf>
    <xf numFmtId="0" fontId="0" fillId="3" borderId="10" xfId="0" applyFill="1" applyBorder="1" applyAlignment="1" applyProtection="1">
      <alignment horizontal="left" vertical="center" wrapText="1"/>
    </xf>
    <xf numFmtId="0" fontId="1" fillId="7" borderId="0" xfId="0" applyFont="1" applyFill="1" applyAlignment="1" applyProtection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left" vertical="center"/>
    </xf>
    <xf numFmtId="0" fontId="1" fillId="4" borderId="0" xfId="0" applyFont="1" applyFill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 wrapText="1"/>
    </xf>
    <xf numFmtId="0" fontId="0" fillId="3" borderId="14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left" vertical="center"/>
    </xf>
    <xf numFmtId="3" fontId="0" fillId="3" borderId="3" xfId="0" applyNumberForma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33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21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0</xdr:rowOff>
    </xdr:from>
    <xdr:to>
      <xdr:col>2</xdr:col>
      <xdr:colOff>1762124</xdr:colOff>
      <xdr:row>13</xdr:row>
      <xdr:rowOff>38100</xdr:rowOff>
    </xdr:to>
    <xdr:sp macro="" textlink="">
      <xdr:nvSpPr>
        <xdr:cNvPr id="2" name="Tekstni okvir 1">
          <a:extLst>
            <a:ext uri="{FF2B5EF4-FFF2-40B4-BE49-F238E27FC236}">
              <a16:creationId xmlns:a16="http://schemas.microsoft.com/office/drawing/2014/main" id="{7769F148-A161-41F5-8ABC-413B9154746A}"/>
            </a:ext>
          </a:extLst>
        </xdr:cNvPr>
        <xdr:cNvSpPr txBox="1"/>
      </xdr:nvSpPr>
      <xdr:spPr>
        <a:xfrm>
          <a:off x="609599" y="381000"/>
          <a:ext cx="10848975" cy="2133600"/>
        </a:xfrm>
        <a:prstGeom prst="rect">
          <a:avLst/>
        </a:prstGeom>
        <a:solidFill>
          <a:schemeClr val="lt1"/>
        </a:solidFill>
        <a:ln w="9525" cmpd="sng">
          <a:solidFill>
            <a:srgbClr val="0070BF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Upute za korištenje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Dokument Izračun </a:t>
          </a:r>
          <a:r>
            <a:rPr lang="hr-HR" sz="1100">
              <a:latin typeface="+mn-lt"/>
              <a:ea typeface="+mn-lt"/>
              <a:cs typeface="+mn-lt"/>
            </a:rPr>
            <a:t>specifičnih </a:t>
          </a:r>
          <a:r>
            <a:rPr lang="en-US" sz="1100">
              <a:latin typeface="+mn-lt"/>
              <a:ea typeface="+mn-lt"/>
              <a:cs typeface="+mn-lt"/>
            </a:rPr>
            <a:t>pokazatelja održivosti</a:t>
          </a:r>
          <a:r>
            <a:rPr lang="hr-HR" sz="1100">
              <a:latin typeface="+mn-lt"/>
              <a:ea typeface="+mn-lt"/>
              <a:cs typeface="+mn-lt"/>
            </a:rPr>
            <a:t>_okolišni aspekti održivosti</a:t>
          </a:r>
          <a:r>
            <a:rPr lang="en-US" sz="1100">
              <a:latin typeface="+mn-lt"/>
              <a:ea typeface="+mn-lt"/>
              <a:cs typeface="+mn-lt"/>
            </a:rPr>
            <a:t> predstavlja predložak za izračun</a:t>
          </a:r>
          <a:r>
            <a:rPr lang="hr-HR" sz="1100" baseline="0">
              <a:latin typeface="+mn-lt"/>
              <a:ea typeface="+mn-lt"/>
              <a:cs typeface="+mn-lt"/>
            </a:rPr>
            <a:t> specifičnih pokazatelja iz Pravilnika o pokazateljima za praćenje razvoja i održivosti turizma, Prilog IV. poglavlje 1. Specifični pokazatelji održivosti koji mjere utjecaj turizma na okolišne aspekte održivosti.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hr-HR" sz="110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U radnom listu </a:t>
          </a:r>
          <a:r>
            <a:rPr lang="hr-HR" sz="1100">
              <a:latin typeface="+mn-lt"/>
              <a:ea typeface="+mn-lt"/>
              <a:cs typeface="+mn-lt"/>
            </a:rPr>
            <a:t>"</a:t>
          </a:r>
          <a:r>
            <a:rPr lang="en-US" sz="1100">
              <a:latin typeface="+mn-lt"/>
              <a:ea typeface="+mn-lt"/>
              <a:cs typeface="+mn-lt"/>
            </a:rPr>
            <a:t>Unos podataka</a:t>
          </a:r>
          <a:r>
            <a:rPr lang="hr-HR" sz="1100">
              <a:latin typeface="+mn-lt"/>
              <a:ea typeface="+mn-lt"/>
              <a:cs typeface="+mn-lt"/>
            </a:rPr>
            <a:t>"</a:t>
          </a:r>
          <a:r>
            <a:rPr lang="en-US" sz="1100">
              <a:latin typeface="+mn-lt"/>
              <a:ea typeface="+mn-lt"/>
              <a:cs typeface="+mn-lt"/>
            </a:rPr>
            <a:t> </a:t>
          </a:r>
          <a:r>
            <a:rPr lang="hr-HR" sz="1100">
              <a:latin typeface="+mn-lt"/>
              <a:ea typeface="+mn-lt"/>
              <a:cs typeface="+mn-lt"/>
            </a:rPr>
            <a:t>potrebno je unijeti podatke za odabrane specifične pokazatelje. </a:t>
          </a:r>
          <a:r>
            <a:rPr lang="hr-HR" sz="1100" baseline="0">
              <a:latin typeface="+mn-lt"/>
              <a:ea typeface="+mn-lt"/>
              <a:cs typeface="+mn-lt"/>
            </a:rPr>
            <a:t>Ispred svake grupe podataka nalazi se šifra pokazatelja na koji se podatci odnose. Prije unosa podataka potrebno je iz padajućeg izbornika odabrati za koju godinu se računa pokazatelj. </a:t>
          </a:r>
          <a:r>
            <a:rPr lang="en-US" sz="1100">
              <a:latin typeface="+mn-lt"/>
              <a:ea typeface="+mn-lt"/>
              <a:cs typeface="+mn-lt"/>
            </a:rPr>
            <a:t>Način prikupljanja podataka detaljno je objašnjen u </a:t>
          </a:r>
          <a:r>
            <a:rPr lang="hr-HR" sz="1100" u="none">
              <a:latin typeface="+mn-lt"/>
              <a:ea typeface="+mn-lt"/>
              <a:cs typeface="+mn-lt"/>
            </a:rPr>
            <a:t>s</a:t>
          </a:r>
          <a:r>
            <a:rPr lang="en-US" sz="1100" u="none">
              <a:latin typeface="+mn-lt"/>
              <a:ea typeface="+mn-lt"/>
              <a:cs typeface="+mn-lt"/>
            </a:rPr>
            <a:t>mjernicama za prikupljanje podataka</a:t>
          </a:r>
          <a:r>
            <a:rPr lang="hr-HR" sz="1100" u="none">
              <a:latin typeface="+mn-lt"/>
              <a:ea typeface="+mn-lt"/>
              <a:cs typeface="+mn-lt"/>
            </a:rPr>
            <a:t> za specifične pokazatelje održivosti koji mjere utjecaj turizma na društvene</a:t>
          </a:r>
          <a:r>
            <a:rPr lang="hr-HR" sz="1100" u="none" baseline="0">
              <a:latin typeface="+mn-lt"/>
              <a:ea typeface="+mn-lt"/>
              <a:cs typeface="+mn-lt"/>
            </a:rPr>
            <a:t> aspekte održivosti </a:t>
          </a:r>
          <a:r>
            <a:rPr lang="en-US" sz="1100" u="none">
              <a:latin typeface="+mn-lt"/>
              <a:ea typeface="+mn-lt"/>
              <a:cs typeface="+mn-lt"/>
            </a:rPr>
            <a:t>iz sekundarnih izvora</a:t>
          </a:r>
          <a:r>
            <a:rPr lang="en-US" sz="1100">
              <a:latin typeface="+mn-lt"/>
              <a:ea typeface="+mn-lt"/>
              <a:cs typeface="+mn-lt"/>
            </a:rPr>
            <a:t>.</a:t>
          </a:r>
        </a:p>
        <a:p>
          <a:pPr marL="0" indent="0" algn="l"/>
          <a:endParaRPr lang="hr-HR" sz="110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Temeljem unesenih podataka automatski se izračunavaju </a:t>
          </a:r>
          <a:r>
            <a:rPr lang="hr-HR" sz="1100">
              <a:latin typeface="+mn-lt"/>
              <a:ea typeface="+mn-lt"/>
              <a:cs typeface="+mn-lt"/>
            </a:rPr>
            <a:t>pokazatelji. U</a:t>
          </a:r>
          <a:r>
            <a:rPr lang="en-US" sz="1100">
              <a:latin typeface="+mn-lt"/>
              <a:ea typeface="+mn-lt"/>
              <a:cs typeface="+mn-lt"/>
            </a:rPr>
            <a:t> </a:t>
          </a:r>
          <a:r>
            <a:rPr lang="hr-HR" sz="1100">
              <a:effectLst/>
              <a:latin typeface="+mn-lt"/>
              <a:ea typeface="+mn-ea"/>
              <a:cs typeface="+mn-cs"/>
            </a:rPr>
            <a:t>radnom listu "Okolišni aspekti održivosti"</a:t>
          </a:r>
          <a:r>
            <a:rPr lang="hr-HR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latin typeface="+mn-lt"/>
              <a:ea typeface="+mn-lt"/>
              <a:cs typeface="+mn-lt"/>
            </a:rPr>
            <a:t>mogu </a:t>
          </a:r>
          <a:r>
            <a:rPr lang="hr-HR" sz="1100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 vidjeti izračunate vrijednosti pokazatelja kao i varijable potrebne za izračun pokazatelja.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danijela_poturicastankovic_mints_hr/Documents/Desktop/Primjer%20izra&#269;una%20specifi&#269;nih%20pokazatelja%20odr&#382;ivosti%20tr%2016.9.2024.%20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avna tablica"/>
      <sheetName val="TR 1.1.1. Utjecaj na kval. živ."/>
      <sheetName val="SZL-1 Utjecaj na kval. života"/>
      <sheetName val="SZL-2 Zadovoljstvo stanovn. tur"/>
      <sheetName val="SZL-3 Utjecaj turizma na ident."/>
      <sheetName val="SZL-4- Stres od turizma"/>
      <sheetName val="SZL-5 Promjena broja stanovnika"/>
      <sheetName val="SZT-1 Post. tur. u smješt. obje"/>
      <sheetName val="SPD-1 Udio pristupačnih kreveta"/>
      <sheetName val="SPD-2 Atrakcije u turist. centr"/>
      <sheetName val="SPD-3 Prijevoz za invalide"/>
      <sheetName val="SSD-1 Kaznena djela i prekršaji"/>
      <sheetName val="SSD-2 Prigovor kod policije"/>
      <sheetName val="SSD-3 Prva pomoć na plažama "/>
      <sheetName val="SSD-4 Broj promet. nesreća"/>
      <sheetName val="SSD-5S Prijave zbog buke"/>
      <sheetName val="SSD-5 Remećenje reda i mira"/>
      <sheetName val="SUVR-1 Smanjenje potrošnje vode"/>
      <sheetName val="SUVR-2 Kvaliteta vode"/>
      <sheetName val="SGOV-1 Reciklirana voda"/>
      <sheetName val="SGOV-2 Udio otpadnih voda"/>
      <sheetName val="SGOV-3 Ispusti sept. jama "/>
      <sheetName val="SGOV-4 Udio otpadnih voda"/>
      <sheetName val="SGO-1 Udio kom. otpada"/>
      <sheetName val="SGO-2 Razvrstavanje otpada "/>
      <sheetName val="SGO-3 Količ. recikl. otpada"/>
      <sheetName val="SGO-4 Plan gosp. otpadom"/>
      <sheetName val="SGO-5 Sprečavanje stvaranja otp"/>
      <sheetName val="SZB-1Zaštita prir. i kul. bašt."/>
      <sheetName val="SZB-2 Ponašanje posjetitelja"/>
      <sheetName val="SOE-1 Prilagodba klim. promj."/>
      <sheetName val="SOE-2 Prom. sredstva za dolazak"/>
      <sheetName val="SUPK-1 Energ. učink., obn. ener"/>
      <sheetName val="SUPK-2 Onečišćenost zraka"/>
      <sheetName val="SUPK-3 Korišt. lok. proizv.  "/>
      <sheetName val="STP-1 Stopa popunjenosti "/>
      <sheetName val="STP-2 Prosj. dnevna potrošnja"/>
      <sheetName val="SPGS-1 Produktivnost rada"/>
      <sheetName val="SPGS-2 Bruto dodana vrijednost"/>
      <sheetName val="SPGS-3 Udio malih i sred. poduz"/>
      <sheetName val="SPGS-4 Udio posl. subjekata"/>
      <sheetName val="SPGS-5 Postotak mušk. i žena "/>
      <sheetName val="SPGS-6 Zaposlenost"/>
      <sheetName val="SPGS-7 Nedomicilni radnici"/>
      <sheetName val="STI-1 Broj ugost. obj."/>
      <sheetName val="SOUD-1 Plan za krizne situacije"/>
      <sheetName val="SOUD-2 Strat. za marketing "/>
      <sheetName val="SUOD-3 Efikasnost ostv. ciljeva"/>
      <sheetName val="SOUP-1 Broj kuća i stanova"/>
      <sheetName val="SOUP-2 Smjernice, propisi"/>
      <sheetName val="SOUP-3 Sustav praćenja"/>
      <sheetName val="SOUP-4 Upravljenje prostorom "/>
      <sheetName val="SOUP-5 Pritisak na kult. baš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6:C38"/>
  <sheetViews>
    <sheetView showGridLines="0" topLeftCell="A13" workbookViewId="0">
      <selection activeCell="B30" sqref="B30"/>
    </sheetView>
  </sheetViews>
  <sheetFormatPr defaultRowHeight="14.4" x14ac:dyDescent="0.3"/>
  <cols>
    <col min="2" max="2" width="149" customWidth="1"/>
    <col min="3" max="3" width="26.6640625" bestFit="1" customWidth="1"/>
  </cols>
  <sheetData>
    <row r="16" spans="2:2" x14ac:dyDescent="0.3">
      <c r="B16" s="39" t="s">
        <v>0</v>
      </c>
    </row>
    <row r="17" spans="2:3" x14ac:dyDescent="0.3">
      <c r="B17" s="43" t="s">
        <v>1</v>
      </c>
      <c r="C17" s="43" t="s">
        <v>2</v>
      </c>
    </row>
    <row r="18" spans="2:3" x14ac:dyDescent="0.3">
      <c r="B18" s="52" t="s">
        <v>3</v>
      </c>
      <c r="C18" s="151" t="s">
        <v>4</v>
      </c>
    </row>
    <row r="19" spans="2:3" x14ac:dyDescent="0.3">
      <c r="B19" s="52" t="s">
        <v>5</v>
      </c>
      <c r="C19" s="152"/>
    </row>
    <row r="20" spans="2:3" x14ac:dyDescent="0.3">
      <c r="B20" s="52" t="s">
        <v>6</v>
      </c>
      <c r="C20" s="152"/>
    </row>
    <row r="21" spans="2:3" x14ac:dyDescent="0.3">
      <c r="B21" s="52" t="s">
        <v>7</v>
      </c>
      <c r="C21" s="152"/>
    </row>
    <row r="22" spans="2:3" x14ac:dyDescent="0.3">
      <c r="B22" s="40" t="s">
        <v>8</v>
      </c>
      <c r="C22" s="152"/>
    </row>
    <row r="23" spans="2:3" x14ac:dyDescent="0.3">
      <c r="B23" s="40" t="s">
        <v>9</v>
      </c>
      <c r="C23" s="152"/>
    </row>
    <row r="24" spans="2:3" x14ac:dyDescent="0.3">
      <c r="B24" s="40" t="s">
        <v>10</v>
      </c>
      <c r="C24" s="152"/>
    </row>
    <row r="25" spans="2:3" x14ac:dyDescent="0.3">
      <c r="B25" s="40" t="s">
        <v>11</v>
      </c>
      <c r="C25" s="152"/>
    </row>
    <row r="26" spans="2:3" x14ac:dyDescent="0.3">
      <c r="B26" s="40" t="s">
        <v>12</v>
      </c>
      <c r="C26" s="152"/>
    </row>
    <row r="27" spans="2:3" x14ac:dyDescent="0.3">
      <c r="B27" s="40" t="s">
        <v>13</v>
      </c>
      <c r="C27" s="152"/>
    </row>
    <row r="28" spans="2:3" x14ac:dyDescent="0.3">
      <c r="B28" s="40" t="s">
        <v>14</v>
      </c>
      <c r="C28" s="152"/>
    </row>
    <row r="29" spans="2:3" x14ac:dyDescent="0.3">
      <c r="B29" s="40" t="s">
        <v>15</v>
      </c>
      <c r="C29" s="152"/>
    </row>
    <row r="30" spans="2:3" x14ac:dyDescent="0.3">
      <c r="B30" s="40" t="s">
        <v>16</v>
      </c>
      <c r="C30" s="152"/>
    </row>
    <row r="31" spans="2:3" x14ac:dyDescent="0.3">
      <c r="B31" s="40" t="s">
        <v>17</v>
      </c>
      <c r="C31" s="152"/>
    </row>
    <row r="32" spans="2:3" x14ac:dyDescent="0.3">
      <c r="B32" s="40" t="s">
        <v>18</v>
      </c>
      <c r="C32" s="152"/>
    </row>
    <row r="33" spans="2:3" x14ac:dyDescent="0.3">
      <c r="B33" s="40" t="s">
        <v>19</v>
      </c>
      <c r="C33" s="152"/>
    </row>
    <row r="34" spans="2:3" x14ac:dyDescent="0.3">
      <c r="B34" s="40" t="s">
        <v>20</v>
      </c>
      <c r="C34" s="153"/>
    </row>
    <row r="35" spans="2:3" x14ac:dyDescent="0.3">
      <c r="B35" s="41"/>
      <c r="C35" s="42"/>
    </row>
    <row r="36" spans="2:3" x14ac:dyDescent="0.3">
      <c r="B36" s="41"/>
      <c r="C36" s="41"/>
    </row>
    <row r="37" spans="2:3" x14ac:dyDescent="0.3">
      <c r="B37" s="41"/>
      <c r="C37" s="41"/>
    </row>
    <row r="38" spans="2:3" x14ac:dyDescent="0.3">
      <c r="B38" s="41"/>
      <c r="C38" s="41"/>
    </row>
  </sheetData>
  <sheetProtection algorithmName="SHA-512" hashValue="zkxlB6lTmdgRHuZVpQS+Iz+t4e9h+eLYoeU589ojkD0lxKYJOdDsiGKTFu38wdE2fLOUebQnZqbSWv63GCB6sA==" saltValue="F1/icdvlmZzGShKppmNVOA==" spinCount="100000" sheet="1" objects="1" scenarios="1"/>
  <mergeCells count="1">
    <mergeCell ref="C18:C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O184"/>
  <sheetViews>
    <sheetView showGridLines="0" tabSelected="1" workbookViewId="0">
      <selection activeCell="E75" sqref="E75:F75"/>
    </sheetView>
  </sheetViews>
  <sheetFormatPr defaultRowHeight="14.4" x14ac:dyDescent="0.3"/>
  <cols>
    <col min="1" max="1" width="6.5546875" customWidth="1"/>
    <col min="2" max="2" width="34.6640625" customWidth="1"/>
    <col min="3" max="4" width="24.6640625" customWidth="1"/>
    <col min="5" max="7" width="12.6640625" customWidth="1"/>
    <col min="8" max="14" width="24.6640625" customWidth="1"/>
  </cols>
  <sheetData>
    <row r="1" spans="1:15" x14ac:dyDescent="0.3">
      <c r="A1" s="166" t="s">
        <v>21</v>
      </c>
      <c r="B1" s="166"/>
      <c r="C1" s="166"/>
      <c r="D1" s="166"/>
      <c r="E1" s="166"/>
      <c r="F1" s="125"/>
      <c r="G1" s="125"/>
      <c r="H1" s="126"/>
      <c r="I1" s="127"/>
      <c r="J1" s="127"/>
      <c r="K1" s="127"/>
      <c r="L1" s="127"/>
      <c r="M1" s="127"/>
      <c r="N1" s="127"/>
      <c r="O1" s="127"/>
    </row>
    <row r="2" spans="1:15" x14ac:dyDescent="0.3">
      <c r="A2" s="128"/>
      <c r="B2" s="129"/>
      <c r="C2" s="129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45" customHeight="1" x14ac:dyDescent="0.3">
      <c r="A3" s="130" t="s">
        <v>22</v>
      </c>
      <c r="B3" s="175" t="s">
        <v>23</v>
      </c>
      <c r="C3" s="176"/>
      <c r="D3" s="122" t="s">
        <v>253</v>
      </c>
      <c r="E3" s="174"/>
      <c r="F3" s="131"/>
      <c r="G3" s="131"/>
      <c r="H3" s="127"/>
      <c r="I3" s="127"/>
      <c r="J3" s="127"/>
      <c r="K3" s="127"/>
      <c r="L3" s="127"/>
      <c r="M3" s="127"/>
      <c r="N3" s="127"/>
      <c r="O3" s="127"/>
    </row>
    <row r="4" spans="1:15" ht="15" customHeight="1" x14ac:dyDescent="0.3">
      <c r="A4" s="157" t="s">
        <v>24</v>
      </c>
      <c r="B4" s="171"/>
      <c r="C4" s="171"/>
      <c r="D4" s="159"/>
      <c r="E4" s="174"/>
      <c r="F4" s="131"/>
      <c r="G4" s="131"/>
      <c r="H4" s="127"/>
      <c r="I4" s="127"/>
      <c r="J4" s="127"/>
      <c r="K4" s="127"/>
      <c r="L4" s="127"/>
      <c r="M4" s="127"/>
      <c r="N4" s="127"/>
      <c r="O4" s="127"/>
    </row>
    <row r="5" spans="1:15" ht="15" customHeight="1" x14ac:dyDescent="0.3">
      <c r="A5" s="155" t="s">
        <v>25</v>
      </c>
      <c r="B5" s="160"/>
      <c r="C5" s="156"/>
      <c r="D5" s="37">
        <v>2024</v>
      </c>
      <c r="E5" s="174"/>
      <c r="F5" s="131"/>
      <c r="G5" s="131"/>
      <c r="H5" s="132"/>
      <c r="I5" s="132"/>
      <c r="J5" s="132"/>
      <c r="K5" s="132"/>
      <c r="L5" s="132"/>
      <c r="M5" s="132"/>
      <c r="N5" s="132"/>
      <c r="O5" s="127"/>
    </row>
    <row r="6" spans="1:15" ht="45" customHeight="1" x14ac:dyDescent="0.3">
      <c r="A6" s="130" t="s">
        <v>26</v>
      </c>
      <c r="B6" s="155" t="s">
        <v>27</v>
      </c>
      <c r="C6" s="156"/>
      <c r="D6" s="123"/>
      <c r="E6" s="174"/>
      <c r="F6" s="131"/>
      <c r="G6" s="131"/>
      <c r="H6" s="127"/>
      <c r="I6" s="127"/>
      <c r="J6" s="127"/>
      <c r="K6" s="127"/>
      <c r="L6" s="127"/>
      <c r="M6" s="127"/>
      <c r="N6" s="127"/>
      <c r="O6" s="127"/>
    </row>
    <row r="7" spans="1:15" ht="45" customHeight="1" x14ac:dyDescent="0.3">
      <c r="A7" s="130" t="s">
        <v>28</v>
      </c>
      <c r="B7" s="155" t="s">
        <v>29</v>
      </c>
      <c r="C7" s="156"/>
      <c r="D7" s="123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5" ht="15" customHeight="1" x14ac:dyDescent="0.3">
      <c r="A8" s="157" t="s">
        <v>30</v>
      </c>
      <c r="B8" s="171"/>
      <c r="C8" s="171"/>
      <c r="D8" s="159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</row>
    <row r="9" spans="1:15" ht="15" customHeight="1" x14ac:dyDescent="0.3">
      <c r="A9" s="155" t="s">
        <v>25</v>
      </c>
      <c r="B9" s="160"/>
      <c r="C9" s="156"/>
      <c r="D9" s="37">
        <v>2024</v>
      </c>
      <c r="E9" s="132"/>
      <c r="F9" s="132"/>
      <c r="G9" s="132"/>
      <c r="H9" s="127"/>
      <c r="I9" s="127"/>
      <c r="J9" s="127"/>
      <c r="K9" s="127"/>
      <c r="L9" s="127"/>
      <c r="M9" s="127"/>
      <c r="N9" s="127"/>
      <c r="O9" s="127"/>
    </row>
    <row r="10" spans="1:15" ht="45" customHeight="1" x14ac:dyDescent="0.3">
      <c r="A10" s="130" t="s">
        <v>31</v>
      </c>
      <c r="B10" s="155" t="s">
        <v>32</v>
      </c>
      <c r="C10" s="156"/>
      <c r="D10" s="123" t="s">
        <v>46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</row>
    <row r="11" spans="1:15" ht="15" customHeight="1" x14ac:dyDescent="0.3">
      <c r="A11" s="157" t="s">
        <v>34</v>
      </c>
      <c r="B11" s="171"/>
      <c r="C11" s="171"/>
      <c r="D11" s="159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</row>
    <row r="12" spans="1:15" ht="15" customHeight="1" x14ac:dyDescent="0.3">
      <c r="A12" s="155" t="s">
        <v>25</v>
      </c>
      <c r="B12" s="160"/>
      <c r="C12" s="156"/>
      <c r="D12" s="37">
        <v>2024</v>
      </c>
      <c r="E12" s="132"/>
      <c r="F12" s="132"/>
      <c r="G12" s="132"/>
      <c r="H12" s="127"/>
      <c r="I12" s="127"/>
      <c r="J12" s="127"/>
      <c r="K12" s="127"/>
      <c r="L12" s="127"/>
      <c r="M12" s="127"/>
      <c r="N12" s="127"/>
      <c r="O12" s="127"/>
    </row>
    <row r="13" spans="1:15" ht="45" customHeight="1" x14ac:dyDescent="0.3">
      <c r="A13" s="130" t="s">
        <v>35</v>
      </c>
      <c r="B13" s="155" t="s">
        <v>36</v>
      </c>
      <c r="C13" s="156"/>
      <c r="D13" s="86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</row>
    <row r="14" spans="1:15" ht="45" customHeight="1" x14ac:dyDescent="0.3">
      <c r="A14" s="130" t="s">
        <v>37</v>
      </c>
      <c r="B14" s="155" t="s">
        <v>29</v>
      </c>
      <c r="C14" s="156"/>
      <c r="D14" s="86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</row>
    <row r="15" spans="1:15" ht="15" customHeight="1" x14ac:dyDescent="0.3">
      <c r="A15" s="157" t="s">
        <v>38</v>
      </c>
      <c r="B15" s="171"/>
      <c r="C15" s="171"/>
      <c r="D15" s="159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15" ht="15" customHeight="1" x14ac:dyDescent="0.3">
      <c r="A16" s="155" t="s">
        <v>25</v>
      </c>
      <c r="B16" s="160"/>
      <c r="C16" s="156"/>
      <c r="D16" s="37">
        <v>2024</v>
      </c>
      <c r="E16" s="132"/>
      <c r="F16" s="132"/>
      <c r="G16" s="132"/>
      <c r="H16" s="127"/>
      <c r="I16" s="127"/>
      <c r="J16" s="127"/>
      <c r="K16" s="127"/>
      <c r="L16" s="127"/>
      <c r="M16" s="127"/>
      <c r="N16" s="127"/>
      <c r="O16" s="127"/>
    </row>
    <row r="17" spans="1:15" ht="45" customHeight="1" x14ac:dyDescent="0.3">
      <c r="A17" s="130" t="s">
        <v>39</v>
      </c>
      <c r="B17" s="133" t="s">
        <v>40</v>
      </c>
      <c r="C17" s="134">
        <f>D16</f>
        <v>2024</v>
      </c>
      <c r="D17" s="123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spans="1:15" ht="50.1" customHeight="1" x14ac:dyDescent="0.3">
      <c r="A18" s="130" t="s">
        <v>41</v>
      </c>
      <c r="B18" s="133" t="s">
        <v>42</v>
      </c>
      <c r="C18" s="134">
        <f>D16</f>
        <v>2024</v>
      </c>
      <c r="D18" s="123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</row>
    <row r="19" spans="1:15" ht="15" customHeight="1" x14ac:dyDescent="0.3">
      <c r="A19" s="157" t="s">
        <v>43</v>
      </c>
      <c r="B19" s="171"/>
      <c r="C19" s="171"/>
      <c r="D19" s="159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ht="15" customHeight="1" x14ac:dyDescent="0.3">
      <c r="A20" s="155" t="s">
        <v>25</v>
      </c>
      <c r="B20" s="160"/>
      <c r="C20" s="156"/>
      <c r="D20" s="37">
        <v>2024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</row>
    <row r="21" spans="1:15" ht="50.1" customHeight="1" x14ac:dyDescent="0.3">
      <c r="A21" s="130" t="s">
        <v>44</v>
      </c>
      <c r="B21" s="155" t="s">
        <v>45</v>
      </c>
      <c r="C21" s="156"/>
      <c r="D21" s="123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</row>
    <row r="22" spans="1:15" ht="45" customHeight="1" x14ac:dyDescent="0.3">
      <c r="A22" s="130" t="s">
        <v>47</v>
      </c>
      <c r="B22" s="155" t="s">
        <v>48</v>
      </c>
      <c r="C22" s="156"/>
      <c r="D22" s="123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</row>
    <row r="23" spans="1:15" ht="15" customHeight="1" x14ac:dyDescent="0.3">
      <c r="A23" s="157" t="s">
        <v>49</v>
      </c>
      <c r="B23" s="158"/>
      <c r="C23" s="158"/>
      <c r="D23" s="159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</row>
    <row r="24" spans="1:15" ht="15" customHeight="1" x14ac:dyDescent="0.3">
      <c r="A24" s="155" t="s">
        <v>25</v>
      </c>
      <c r="B24" s="160"/>
      <c r="C24" s="156"/>
      <c r="D24" s="37">
        <v>2024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</row>
    <row r="25" spans="1:15" ht="45" customHeight="1" x14ac:dyDescent="0.3">
      <c r="A25" s="130" t="s">
        <v>50</v>
      </c>
      <c r="B25" s="133" t="s">
        <v>246</v>
      </c>
      <c r="C25" s="134">
        <f>D24</f>
        <v>2024</v>
      </c>
      <c r="D25" s="123">
        <v>271252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</row>
    <row r="26" spans="1:15" ht="45" customHeight="1" x14ac:dyDescent="0.3">
      <c r="A26" s="130" t="s">
        <v>51</v>
      </c>
      <c r="B26" s="133" t="s">
        <v>247</v>
      </c>
      <c r="C26" s="134">
        <f>D24</f>
        <v>2024</v>
      </c>
      <c r="D26" s="123">
        <v>0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</row>
    <row r="27" spans="1:15" ht="45" customHeight="1" x14ac:dyDescent="0.3">
      <c r="A27" s="130" t="s">
        <v>52</v>
      </c>
      <c r="B27" s="133" t="s">
        <v>248</v>
      </c>
      <c r="C27" s="134">
        <f>D24</f>
        <v>2024</v>
      </c>
      <c r="D27" s="123">
        <v>0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</row>
    <row r="28" spans="1:15" ht="45" customHeight="1" x14ac:dyDescent="0.3">
      <c r="A28" s="130" t="s">
        <v>53</v>
      </c>
      <c r="B28" s="133" t="s">
        <v>249</v>
      </c>
      <c r="C28" s="134">
        <f>D24</f>
        <v>2024</v>
      </c>
      <c r="D28" s="123">
        <v>0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</row>
    <row r="29" spans="1:15" ht="15" customHeight="1" x14ac:dyDescent="0.3">
      <c r="A29" s="157" t="s">
        <v>54</v>
      </c>
      <c r="B29" s="171"/>
      <c r="C29" s="171"/>
      <c r="D29" s="159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</row>
    <row r="30" spans="1:15" ht="15" customHeight="1" x14ac:dyDescent="0.3">
      <c r="A30" s="155" t="s">
        <v>25</v>
      </c>
      <c r="B30" s="160"/>
      <c r="C30" s="156"/>
      <c r="D30" s="37">
        <v>2024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</row>
    <row r="31" spans="1:15" ht="45" customHeight="1" x14ac:dyDescent="0.3">
      <c r="A31" s="130" t="s">
        <v>55</v>
      </c>
      <c r="B31" s="135" t="s">
        <v>250</v>
      </c>
      <c r="C31" s="136">
        <f>D30</f>
        <v>2024</v>
      </c>
      <c r="D31" s="123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</row>
    <row r="32" spans="1:15" ht="45" customHeight="1" x14ac:dyDescent="0.3">
      <c r="A32" s="137" t="s">
        <v>56</v>
      </c>
      <c r="B32" s="133" t="s">
        <v>251</v>
      </c>
      <c r="C32" s="134">
        <f>D30</f>
        <v>2024</v>
      </c>
      <c r="D32" s="38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</row>
    <row r="33" spans="1:15" ht="15" customHeight="1" x14ac:dyDescent="0.3">
      <c r="A33" s="157" t="s">
        <v>57</v>
      </c>
      <c r="B33" s="171"/>
      <c r="C33" s="171"/>
      <c r="D33" s="159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</row>
    <row r="34" spans="1:15" ht="15" customHeight="1" x14ac:dyDescent="0.3">
      <c r="A34" s="155" t="s">
        <v>25</v>
      </c>
      <c r="B34" s="160"/>
      <c r="C34" s="156"/>
      <c r="D34" s="37">
        <v>2024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</row>
    <row r="35" spans="1:15" ht="65.25" customHeight="1" x14ac:dyDescent="0.3">
      <c r="A35" s="130" t="s">
        <v>58</v>
      </c>
      <c r="B35" s="133" t="s">
        <v>59</v>
      </c>
      <c r="C35" s="134">
        <f>D34</f>
        <v>2024</v>
      </c>
      <c r="D35" s="123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1:15" ht="65.099999999999994" customHeight="1" x14ac:dyDescent="0.3">
      <c r="A36" s="130" t="s">
        <v>60</v>
      </c>
      <c r="B36" s="133" t="s">
        <v>61</v>
      </c>
      <c r="C36" s="134">
        <f>D34</f>
        <v>2024</v>
      </c>
      <c r="D36" s="123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1:15" ht="65.099999999999994" customHeight="1" x14ac:dyDescent="0.3">
      <c r="A37" s="130" t="s">
        <v>62</v>
      </c>
      <c r="B37" s="135" t="s">
        <v>63</v>
      </c>
      <c r="C37" s="136">
        <f>D34</f>
        <v>2024</v>
      </c>
      <c r="D37" s="123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</row>
    <row r="38" spans="1:15" ht="65.099999999999994" customHeight="1" x14ac:dyDescent="0.3">
      <c r="A38" s="130" t="s">
        <v>64</v>
      </c>
      <c r="B38" s="135" t="s">
        <v>65</v>
      </c>
      <c r="C38" s="136">
        <f>D34</f>
        <v>2024</v>
      </c>
      <c r="D38" s="123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</row>
    <row r="39" spans="1:15" ht="65.099999999999994" customHeight="1" x14ac:dyDescent="0.3">
      <c r="A39" s="130" t="s">
        <v>66</v>
      </c>
      <c r="B39" s="135" t="s">
        <v>42</v>
      </c>
      <c r="C39" s="136">
        <f>D34</f>
        <v>2024</v>
      </c>
      <c r="D39" s="123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</row>
    <row r="40" spans="1:15" ht="15" customHeight="1" x14ac:dyDescent="0.3">
      <c r="A40" s="161" t="s">
        <v>67</v>
      </c>
      <c r="B40" s="162" t="s">
        <v>68</v>
      </c>
      <c r="C40" s="163"/>
      <c r="D40" s="154"/>
      <c r="E40" s="138" t="s">
        <v>70</v>
      </c>
      <c r="F40" s="138"/>
      <c r="G40" s="139"/>
      <c r="H40" s="127"/>
      <c r="I40" s="127"/>
      <c r="J40" s="127"/>
      <c r="K40" s="127"/>
      <c r="L40" s="127"/>
      <c r="M40" s="127"/>
      <c r="N40" s="127"/>
      <c r="O40" s="127"/>
    </row>
    <row r="41" spans="1:15" ht="30" customHeight="1" x14ac:dyDescent="0.3">
      <c r="A41" s="161"/>
      <c r="B41" s="164"/>
      <c r="C41" s="165"/>
      <c r="D41" s="154"/>
      <c r="E41" s="154"/>
      <c r="F41" s="154"/>
      <c r="G41" s="140"/>
      <c r="H41" s="127"/>
      <c r="I41" s="127"/>
      <c r="J41" s="127"/>
      <c r="K41" s="127"/>
      <c r="L41" s="127"/>
      <c r="M41" s="127"/>
      <c r="N41" s="127"/>
      <c r="O41" s="127"/>
    </row>
    <row r="42" spans="1:15" ht="15" customHeight="1" x14ac:dyDescent="0.3">
      <c r="A42" s="161" t="s">
        <v>71</v>
      </c>
      <c r="B42" s="162" t="s">
        <v>72</v>
      </c>
      <c r="C42" s="163"/>
      <c r="D42" s="154"/>
      <c r="E42" s="138" t="s">
        <v>70</v>
      </c>
      <c r="F42" s="138"/>
      <c r="G42" s="139"/>
      <c r="H42" s="127"/>
      <c r="I42" s="127"/>
      <c r="J42" s="127"/>
      <c r="K42" s="127"/>
      <c r="L42" s="127"/>
      <c r="M42" s="127"/>
      <c r="N42" s="127"/>
      <c r="O42" s="127"/>
    </row>
    <row r="43" spans="1:15" ht="30" customHeight="1" x14ac:dyDescent="0.3">
      <c r="A43" s="161"/>
      <c r="B43" s="164"/>
      <c r="C43" s="165"/>
      <c r="D43" s="154"/>
      <c r="E43" s="154"/>
      <c r="F43" s="154"/>
      <c r="G43" s="140"/>
      <c r="H43" s="127"/>
      <c r="I43" s="127"/>
      <c r="J43" s="127"/>
      <c r="K43" s="127"/>
      <c r="L43" s="127"/>
      <c r="M43" s="127"/>
      <c r="N43" s="127"/>
      <c r="O43" s="127"/>
    </row>
    <row r="44" spans="1:15" ht="15" customHeight="1" x14ac:dyDescent="0.3">
      <c r="A44" s="157" t="s">
        <v>74</v>
      </c>
      <c r="B44" s="158"/>
      <c r="C44" s="158"/>
      <c r="D44" s="159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</row>
    <row r="45" spans="1:15" ht="15" customHeight="1" x14ac:dyDescent="0.3">
      <c r="A45" s="155" t="s">
        <v>25</v>
      </c>
      <c r="B45" s="160"/>
      <c r="C45" s="156"/>
      <c r="D45" s="37">
        <v>2024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</row>
    <row r="46" spans="1:15" ht="45" customHeight="1" x14ac:dyDescent="0.3">
      <c r="A46" s="130" t="s">
        <v>75</v>
      </c>
      <c r="B46" s="155" t="s">
        <v>76</v>
      </c>
      <c r="C46" s="156"/>
      <c r="D46" s="123" t="s">
        <v>33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</row>
    <row r="47" spans="1:15" ht="45" customHeight="1" x14ac:dyDescent="0.3">
      <c r="A47" s="130" t="s">
        <v>77</v>
      </c>
      <c r="B47" s="155" t="s">
        <v>78</v>
      </c>
      <c r="C47" s="156"/>
      <c r="D47" s="93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</row>
    <row r="48" spans="1:15" ht="15" customHeight="1" x14ac:dyDescent="0.3">
      <c r="A48" s="157" t="s">
        <v>80</v>
      </c>
      <c r="B48" s="158"/>
      <c r="C48" s="158"/>
      <c r="D48" s="159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</row>
    <row r="49" spans="1:15" ht="15" customHeight="1" x14ac:dyDescent="0.3">
      <c r="A49" s="155" t="s">
        <v>25</v>
      </c>
      <c r="B49" s="160"/>
      <c r="C49" s="156"/>
      <c r="D49" s="37">
        <v>2024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</row>
    <row r="50" spans="1:15" ht="45" customHeight="1" x14ac:dyDescent="0.3">
      <c r="A50" s="130" t="s">
        <v>81</v>
      </c>
      <c r="B50" s="155" t="s">
        <v>82</v>
      </c>
      <c r="C50" s="156"/>
      <c r="D50" s="123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</row>
    <row r="51" spans="1:15" ht="45" customHeight="1" x14ac:dyDescent="0.3">
      <c r="A51" s="130" t="s">
        <v>83</v>
      </c>
      <c r="B51" s="155" t="s">
        <v>84</v>
      </c>
      <c r="C51" s="156"/>
      <c r="D51" s="123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</row>
    <row r="52" spans="1:15" ht="15" customHeight="1" x14ac:dyDescent="0.3">
      <c r="A52" s="157" t="s">
        <v>85</v>
      </c>
      <c r="B52" s="158"/>
      <c r="C52" s="158"/>
      <c r="D52" s="159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</row>
    <row r="53" spans="1:15" ht="15" customHeight="1" x14ac:dyDescent="0.3">
      <c r="A53" s="155" t="s">
        <v>25</v>
      </c>
      <c r="B53" s="160"/>
      <c r="C53" s="156"/>
      <c r="D53" s="37">
        <v>2024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ht="45" customHeight="1" x14ac:dyDescent="0.3">
      <c r="A54" s="130" t="s">
        <v>86</v>
      </c>
      <c r="B54" s="155" t="s">
        <v>87</v>
      </c>
      <c r="C54" s="156"/>
      <c r="D54" s="123" t="s">
        <v>46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</row>
    <row r="55" spans="1:15" ht="45" customHeight="1" x14ac:dyDescent="0.3">
      <c r="A55" s="130" t="s">
        <v>88</v>
      </c>
      <c r="B55" s="155" t="s">
        <v>89</v>
      </c>
      <c r="C55" s="156"/>
      <c r="D55" s="123" t="s">
        <v>46</v>
      </c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</row>
    <row r="56" spans="1:15" ht="45" customHeight="1" x14ac:dyDescent="0.3">
      <c r="A56" s="130" t="s">
        <v>90</v>
      </c>
      <c r="B56" s="155" t="s">
        <v>91</v>
      </c>
      <c r="C56" s="156"/>
      <c r="D56" s="123" t="s">
        <v>33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</row>
    <row r="57" spans="1:15" ht="15" customHeight="1" x14ac:dyDescent="0.3">
      <c r="A57" s="157" t="s">
        <v>92</v>
      </c>
      <c r="B57" s="158"/>
      <c r="C57" s="158"/>
      <c r="D57" s="159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</row>
    <row r="58" spans="1:15" ht="15" customHeight="1" x14ac:dyDescent="0.3">
      <c r="A58" s="155" t="s">
        <v>25</v>
      </c>
      <c r="B58" s="160"/>
      <c r="C58" s="156"/>
      <c r="D58" s="37">
        <v>2024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</row>
    <row r="59" spans="1:15" ht="45" customHeight="1" x14ac:dyDescent="0.3">
      <c r="A59" s="130" t="s">
        <v>93</v>
      </c>
      <c r="B59" s="155" t="s">
        <v>94</v>
      </c>
      <c r="C59" s="156"/>
      <c r="D59" s="123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</row>
    <row r="60" spans="1:15" ht="15" customHeight="1" x14ac:dyDescent="0.3">
      <c r="A60" s="157" t="s">
        <v>95</v>
      </c>
      <c r="B60" s="158"/>
      <c r="C60" s="158"/>
      <c r="D60" s="159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</row>
    <row r="61" spans="1:15" ht="15" customHeight="1" x14ac:dyDescent="0.3">
      <c r="A61" s="155" t="s">
        <v>25</v>
      </c>
      <c r="B61" s="160"/>
      <c r="C61" s="156"/>
      <c r="D61" s="37">
        <v>2024</v>
      </c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</row>
    <row r="62" spans="1:15" ht="45" customHeight="1" x14ac:dyDescent="0.3">
      <c r="A62" s="130" t="s">
        <v>96</v>
      </c>
      <c r="B62" s="155" t="s">
        <v>97</v>
      </c>
      <c r="C62" s="156"/>
      <c r="D62" s="123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</row>
    <row r="63" spans="1:15" ht="45" customHeight="1" x14ac:dyDescent="0.3">
      <c r="A63" s="130" t="s">
        <v>98</v>
      </c>
      <c r="B63" s="155" t="s">
        <v>99</v>
      </c>
      <c r="C63" s="156"/>
      <c r="D63" s="123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</row>
    <row r="64" spans="1:15" ht="45" customHeight="1" x14ac:dyDescent="0.3">
      <c r="A64" s="130" t="s">
        <v>100</v>
      </c>
      <c r="B64" s="155" t="s">
        <v>101</v>
      </c>
      <c r="C64" s="156"/>
      <c r="D64" s="123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</row>
    <row r="65" spans="1:15" ht="45" customHeight="1" x14ac:dyDescent="0.3">
      <c r="A65" s="130" t="s">
        <v>102</v>
      </c>
      <c r="B65" s="155" t="s">
        <v>29</v>
      </c>
      <c r="C65" s="156"/>
      <c r="D65" s="123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</row>
    <row r="66" spans="1:15" ht="15" customHeight="1" x14ac:dyDescent="0.3">
      <c r="A66" s="157" t="s">
        <v>103</v>
      </c>
      <c r="B66" s="158"/>
      <c r="C66" s="158"/>
      <c r="D66" s="159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</row>
    <row r="67" spans="1:15" ht="15" customHeight="1" x14ac:dyDescent="0.3">
      <c r="A67" s="155" t="s">
        <v>25</v>
      </c>
      <c r="B67" s="160"/>
      <c r="C67" s="156"/>
      <c r="D67" s="37">
        <v>2024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</row>
    <row r="68" spans="1:15" ht="30" customHeight="1" x14ac:dyDescent="0.3">
      <c r="A68" s="177"/>
      <c r="B68" s="178"/>
      <c r="C68" s="179"/>
      <c r="D68" s="141" t="s">
        <v>104</v>
      </c>
      <c r="E68" s="189" t="s">
        <v>105</v>
      </c>
      <c r="F68" s="190"/>
      <c r="G68" s="142"/>
      <c r="H68" s="127"/>
      <c r="I68" s="127"/>
      <c r="J68" s="127"/>
      <c r="K68" s="127"/>
      <c r="L68" s="127"/>
      <c r="M68" s="127"/>
      <c r="N68" s="127"/>
      <c r="O68" s="127"/>
    </row>
    <row r="69" spans="1:15" ht="45" customHeight="1" x14ac:dyDescent="0.3">
      <c r="A69" s="130" t="s">
        <v>106</v>
      </c>
      <c r="B69" s="155" t="s">
        <v>84</v>
      </c>
      <c r="C69" s="156"/>
      <c r="D69" s="123">
        <v>373</v>
      </c>
      <c r="E69" s="191">
        <v>157</v>
      </c>
      <c r="F69" s="191"/>
      <c r="G69" s="143"/>
      <c r="H69" s="127"/>
      <c r="I69" s="127"/>
      <c r="J69" s="127"/>
      <c r="K69" s="127"/>
      <c r="L69" s="127"/>
      <c r="M69" s="127"/>
      <c r="N69" s="127"/>
      <c r="O69" s="127"/>
    </row>
    <row r="70" spans="1:15" ht="45" customHeight="1" x14ac:dyDescent="0.3">
      <c r="A70" s="130" t="s">
        <v>107</v>
      </c>
      <c r="B70" s="155" t="s">
        <v>108</v>
      </c>
      <c r="C70" s="156"/>
      <c r="D70" s="123">
        <v>293</v>
      </c>
      <c r="E70" s="191">
        <v>87</v>
      </c>
      <c r="F70" s="191"/>
      <c r="G70" s="143"/>
      <c r="H70" s="127"/>
      <c r="I70" s="127"/>
      <c r="J70" s="127"/>
      <c r="K70" s="127"/>
      <c r="L70" s="127"/>
      <c r="M70" s="127"/>
      <c r="N70" s="127"/>
      <c r="O70" s="127"/>
    </row>
    <row r="71" spans="1:15" ht="45" customHeight="1" x14ac:dyDescent="0.3">
      <c r="A71" s="130" t="s">
        <v>109</v>
      </c>
      <c r="B71" s="155" t="s">
        <v>110</v>
      </c>
      <c r="C71" s="156"/>
      <c r="D71" s="123">
        <v>8</v>
      </c>
      <c r="E71" s="191">
        <v>7</v>
      </c>
      <c r="F71" s="191"/>
      <c r="G71" s="143"/>
      <c r="H71" s="127"/>
      <c r="I71" s="127"/>
      <c r="J71" s="127"/>
      <c r="K71" s="127"/>
      <c r="L71" s="127"/>
      <c r="M71" s="127"/>
      <c r="N71" s="127"/>
      <c r="O71" s="127"/>
    </row>
    <row r="72" spans="1:15" ht="45" customHeight="1" x14ac:dyDescent="0.3">
      <c r="A72" s="130" t="s">
        <v>111</v>
      </c>
      <c r="B72" s="155" t="s">
        <v>112</v>
      </c>
      <c r="C72" s="156"/>
      <c r="D72" s="123">
        <v>37</v>
      </c>
      <c r="E72" s="191">
        <v>16</v>
      </c>
      <c r="F72" s="191"/>
      <c r="G72" s="143"/>
      <c r="H72" s="127"/>
      <c r="I72" s="127"/>
      <c r="J72" s="127"/>
      <c r="K72" s="127"/>
      <c r="L72" s="127"/>
      <c r="M72" s="127"/>
      <c r="N72" s="127"/>
      <c r="O72" s="127"/>
    </row>
    <row r="73" spans="1:15" ht="45" customHeight="1" x14ac:dyDescent="0.3">
      <c r="A73" s="130" t="s">
        <v>113</v>
      </c>
      <c r="B73" s="155" t="s">
        <v>114</v>
      </c>
      <c r="C73" s="156"/>
      <c r="D73" s="123">
        <v>11</v>
      </c>
      <c r="E73" s="191">
        <v>8</v>
      </c>
      <c r="F73" s="191"/>
      <c r="G73" s="143"/>
      <c r="H73" s="127"/>
      <c r="I73" s="127"/>
      <c r="J73" s="127"/>
      <c r="K73" s="127"/>
      <c r="L73" s="127"/>
      <c r="M73" s="127"/>
      <c r="N73" s="127"/>
      <c r="O73" s="127"/>
    </row>
    <row r="74" spans="1:15" ht="45" customHeight="1" x14ac:dyDescent="0.3">
      <c r="A74" s="130" t="s">
        <v>115</v>
      </c>
      <c r="B74" s="155" t="s">
        <v>116</v>
      </c>
      <c r="C74" s="156"/>
      <c r="D74" s="123">
        <v>5</v>
      </c>
      <c r="E74" s="191">
        <v>13</v>
      </c>
      <c r="F74" s="191"/>
      <c r="G74" s="143"/>
      <c r="H74" s="127"/>
      <c r="I74" s="127"/>
      <c r="J74" s="127"/>
      <c r="K74" s="127"/>
      <c r="L74" s="127"/>
      <c r="M74" s="127"/>
      <c r="N74" s="127"/>
      <c r="O74" s="127"/>
    </row>
    <row r="75" spans="1:15" ht="45" customHeight="1" x14ac:dyDescent="0.3">
      <c r="A75" s="130" t="s">
        <v>117</v>
      </c>
      <c r="B75" s="155" t="s">
        <v>118</v>
      </c>
      <c r="C75" s="156"/>
      <c r="D75" s="123">
        <v>19</v>
      </c>
      <c r="E75" s="191">
        <v>26</v>
      </c>
      <c r="F75" s="191"/>
      <c r="G75" s="143"/>
      <c r="H75" s="127"/>
      <c r="I75" s="127"/>
      <c r="J75" s="127"/>
      <c r="K75" s="127"/>
      <c r="L75" s="127"/>
      <c r="M75" s="127"/>
      <c r="N75" s="127"/>
      <c r="O75" s="127"/>
    </row>
    <row r="76" spans="1:15" ht="15" customHeight="1" x14ac:dyDescent="0.3">
      <c r="A76" s="157" t="s">
        <v>119</v>
      </c>
      <c r="B76" s="158"/>
      <c r="C76" s="158"/>
      <c r="D76" s="159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</row>
    <row r="77" spans="1:15" ht="15" customHeight="1" x14ac:dyDescent="0.3">
      <c r="A77" s="155" t="s">
        <v>25</v>
      </c>
      <c r="B77" s="160"/>
      <c r="C77" s="156"/>
      <c r="D77" s="37">
        <v>2024</v>
      </c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</row>
    <row r="78" spans="1:15" ht="45" customHeight="1" x14ac:dyDescent="0.3">
      <c r="A78" s="130" t="s">
        <v>120</v>
      </c>
      <c r="B78" s="155" t="s">
        <v>121</v>
      </c>
      <c r="C78" s="156"/>
      <c r="D78" s="123" t="s">
        <v>33</v>
      </c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</row>
    <row r="79" spans="1:15" ht="15" customHeight="1" x14ac:dyDescent="0.3">
      <c r="A79" s="157" t="s">
        <v>122</v>
      </c>
      <c r="B79" s="171"/>
      <c r="C79" s="171"/>
      <c r="D79" s="159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</row>
    <row r="80" spans="1:15" ht="15" customHeight="1" x14ac:dyDescent="0.3">
      <c r="A80" s="155" t="s">
        <v>25</v>
      </c>
      <c r="B80" s="160"/>
      <c r="C80" s="156"/>
      <c r="D80" s="37">
        <v>2024</v>
      </c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</row>
    <row r="81" spans="1:15" ht="15" customHeight="1" x14ac:dyDescent="0.3">
      <c r="A81" s="144"/>
      <c r="B81" s="145" t="s">
        <v>123</v>
      </c>
      <c r="C81" s="145" t="s">
        <v>124</v>
      </c>
      <c r="D81" s="145" t="s">
        <v>125</v>
      </c>
      <c r="E81" s="146"/>
      <c r="F81" s="192" t="s">
        <v>123</v>
      </c>
      <c r="G81" s="193"/>
      <c r="H81" s="145" t="s">
        <v>124</v>
      </c>
      <c r="I81" s="145" t="s">
        <v>125</v>
      </c>
      <c r="J81" s="147"/>
      <c r="K81" s="127"/>
      <c r="L81" s="127"/>
      <c r="M81" s="127"/>
      <c r="N81" s="127"/>
      <c r="O81" s="127"/>
    </row>
    <row r="82" spans="1:15" ht="15" customHeight="1" x14ac:dyDescent="0.3">
      <c r="A82" s="181" t="s">
        <v>126</v>
      </c>
      <c r="B82" s="185"/>
      <c r="C82" s="145" t="s">
        <v>127</v>
      </c>
      <c r="D82" s="93"/>
      <c r="E82" s="161" t="s">
        <v>129</v>
      </c>
      <c r="F82" s="194"/>
      <c r="G82" s="195"/>
      <c r="H82" s="145" t="s">
        <v>127</v>
      </c>
      <c r="I82" s="150"/>
      <c r="J82" s="148"/>
      <c r="K82" s="127"/>
      <c r="L82" s="127"/>
      <c r="M82" s="127"/>
      <c r="N82" s="127"/>
      <c r="O82" s="127"/>
    </row>
    <row r="83" spans="1:15" ht="15" customHeight="1" x14ac:dyDescent="0.3">
      <c r="A83" s="182"/>
      <c r="B83" s="186"/>
      <c r="C83" s="145" t="s">
        <v>130</v>
      </c>
      <c r="D83" s="93"/>
      <c r="E83" s="161"/>
      <c r="F83" s="196"/>
      <c r="G83" s="197"/>
      <c r="H83" s="145" t="s">
        <v>130</v>
      </c>
      <c r="I83" s="150"/>
      <c r="J83" s="148"/>
      <c r="K83" s="127"/>
      <c r="L83" s="127"/>
      <c r="M83" s="127"/>
      <c r="N83" s="127"/>
      <c r="O83" s="127"/>
    </row>
    <row r="84" spans="1:15" ht="15" customHeight="1" x14ac:dyDescent="0.3">
      <c r="A84" s="182"/>
      <c r="B84" s="186"/>
      <c r="C84" s="145" t="s">
        <v>132</v>
      </c>
      <c r="D84" s="93"/>
      <c r="E84" s="161"/>
      <c r="F84" s="196"/>
      <c r="G84" s="197"/>
      <c r="H84" s="145" t="s">
        <v>132</v>
      </c>
      <c r="I84" s="150"/>
      <c r="J84" s="148"/>
      <c r="K84" s="127"/>
      <c r="L84" s="127"/>
      <c r="M84" s="127"/>
      <c r="N84" s="127"/>
      <c r="O84" s="127"/>
    </row>
    <row r="85" spans="1:15" ht="15" customHeight="1" x14ac:dyDescent="0.3">
      <c r="A85" s="182"/>
      <c r="B85" s="186"/>
      <c r="C85" s="145" t="s">
        <v>134</v>
      </c>
      <c r="D85" s="93"/>
      <c r="E85" s="161"/>
      <c r="F85" s="196"/>
      <c r="G85" s="197"/>
      <c r="H85" s="145" t="s">
        <v>134</v>
      </c>
      <c r="I85" s="150"/>
      <c r="J85" s="148"/>
      <c r="K85" s="127"/>
      <c r="L85" s="127"/>
      <c r="M85" s="127"/>
      <c r="N85" s="127"/>
      <c r="O85" s="127"/>
    </row>
    <row r="86" spans="1:15" ht="15" customHeight="1" x14ac:dyDescent="0.3">
      <c r="A86" s="183"/>
      <c r="B86" s="187"/>
      <c r="C86" s="145" t="s">
        <v>135</v>
      </c>
      <c r="D86" s="93"/>
      <c r="E86" s="161"/>
      <c r="F86" s="198"/>
      <c r="G86" s="199"/>
      <c r="H86" s="145" t="s">
        <v>135</v>
      </c>
      <c r="I86" s="150"/>
      <c r="J86" s="148"/>
      <c r="K86" s="127"/>
      <c r="L86" s="127"/>
      <c r="M86" s="127"/>
      <c r="N86" s="127"/>
      <c r="O86" s="127"/>
    </row>
    <row r="87" spans="1:15" ht="15" customHeight="1" x14ac:dyDescent="0.3">
      <c r="A87" s="181" t="s">
        <v>136</v>
      </c>
      <c r="B87" s="185"/>
      <c r="C87" s="145" t="s">
        <v>127</v>
      </c>
      <c r="D87" s="93"/>
      <c r="E87" s="161" t="s">
        <v>137</v>
      </c>
      <c r="F87" s="194"/>
      <c r="G87" s="195"/>
      <c r="H87" s="145" t="s">
        <v>127</v>
      </c>
      <c r="I87" s="150"/>
      <c r="J87" s="148"/>
      <c r="K87" s="127"/>
      <c r="L87" s="127"/>
      <c r="M87" s="127"/>
      <c r="N87" s="127"/>
      <c r="O87" s="127"/>
    </row>
    <row r="88" spans="1:15" ht="15" customHeight="1" x14ac:dyDescent="0.3">
      <c r="A88" s="182"/>
      <c r="B88" s="186"/>
      <c r="C88" s="145" t="s">
        <v>130</v>
      </c>
      <c r="D88" s="93"/>
      <c r="E88" s="161"/>
      <c r="F88" s="196"/>
      <c r="G88" s="197"/>
      <c r="H88" s="145" t="s">
        <v>130</v>
      </c>
      <c r="I88" s="150"/>
      <c r="J88" s="148"/>
      <c r="K88" s="127"/>
      <c r="L88" s="127"/>
      <c r="M88" s="127"/>
      <c r="N88" s="127"/>
      <c r="O88" s="127"/>
    </row>
    <row r="89" spans="1:15" ht="15" customHeight="1" x14ac:dyDescent="0.3">
      <c r="A89" s="182"/>
      <c r="B89" s="186"/>
      <c r="C89" s="145" t="s">
        <v>132</v>
      </c>
      <c r="D89" s="93"/>
      <c r="E89" s="161"/>
      <c r="F89" s="196"/>
      <c r="G89" s="197"/>
      <c r="H89" s="145" t="s">
        <v>132</v>
      </c>
      <c r="I89" s="150"/>
      <c r="J89" s="148"/>
      <c r="K89" s="127"/>
      <c r="L89" s="127"/>
      <c r="M89" s="127"/>
      <c r="N89" s="127"/>
      <c r="O89" s="127"/>
    </row>
    <row r="90" spans="1:15" ht="15" customHeight="1" x14ac:dyDescent="0.3">
      <c r="A90" s="182"/>
      <c r="B90" s="186"/>
      <c r="C90" s="145" t="s">
        <v>134</v>
      </c>
      <c r="D90" s="93"/>
      <c r="E90" s="161"/>
      <c r="F90" s="196"/>
      <c r="G90" s="197"/>
      <c r="H90" s="145" t="s">
        <v>134</v>
      </c>
      <c r="I90" s="150"/>
      <c r="J90" s="148"/>
      <c r="K90" s="127"/>
      <c r="L90" s="127"/>
      <c r="M90" s="127"/>
      <c r="N90" s="127"/>
      <c r="O90" s="127"/>
    </row>
    <row r="91" spans="1:15" ht="15" customHeight="1" x14ac:dyDescent="0.3">
      <c r="A91" s="183"/>
      <c r="B91" s="187"/>
      <c r="C91" s="145" t="s">
        <v>135</v>
      </c>
      <c r="D91" s="93"/>
      <c r="E91" s="161"/>
      <c r="F91" s="198"/>
      <c r="G91" s="199"/>
      <c r="H91" s="145" t="s">
        <v>135</v>
      </c>
      <c r="I91" s="150"/>
      <c r="J91" s="148"/>
      <c r="K91" s="127"/>
      <c r="L91" s="127"/>
      <c r="M91" s="127"/>
      <c r="N91" s="127"/>
      <c r="O91" s="127"/>
    </row>
    <row r="92" spans="1:15" ht="15" customHeight="1" x14ac:dyDescent="0.3">
      <c r="A92" s="181" t="s">
        <v>138</v>
      </c>
      <c r="B92" s="185"/>
      <c r="C92" s="145" t="s">
        <v>127</v>
      </c>
      <c r="D92" s="93"/>
      <c r="E92" s="161" t="s">
        <v>139</v>
      </c>
      <c r="F92" s="194"/>
      <c r="G92" s="195"/>
      <c r="H92" s="145" t="s">
        <v>127</v>
      </c>
      <c r="I92" s="150"/>
      <c r="J92" s="148"/>
      <c r="K92" s="127"/>
      <c r="L92" s="127"/>
      <c r="M92" s="127"/>
      <c r="N92" s="127"/>
      <c r="O92" s="127"/>
    </row>
    <row r="93" spans="1:15" ht="15" customHeight="1" x14ac:dyDescent="0.3">
      <c r="A93" s="182"/>
      <c r="B93" s="186"/>
      <c r="C93" s="145" t="s">
        <v>130</v>
      </c>
      <c r="D93" s="93"/>
      <c r="E93" s="161"/>
      <c r="F93" s="196"/>
      <c r="G93" s="197"/>
      <c r="H93" s="145" t="s">
        <v>130</v>
      </c>
      <c r="I93" s="150"/>
      <c r="J93" s="148"/>
      <c r="K93" s="127"/>
      <c r="L93" s="127"/>
      <c r="M93" s="127"/>
      <c r="N93" s="127"/>
      <c r="O93" s="127"/>
    </row>
    <row r="94" spans="1:15" ht="15" customHeight="1" x14ac:dyDescent="0.3">
      <c r="A94" s="182"/>
      <c r="B94" s="186"/>
      <c r="C94" s="145" t="s">
        <v>132</v>
      </c>
      <c r="D94" s="93"/>
      <c r="E94" s="161"/>
      <c r="F94" s="196"/>
      <c r="G94" s="197"/>
      <c r="H94" s="145" t="s">
        <v>132</v>
      </c>
      <c r="I94" s="150"/>
      <c r="J94" s="148"/>
      <c r="K94" s="127"/>
      <c r="L94" s="127"/>
      <c r="M94" s="127"/>
      <c r="N94" s="127"/>
      <c r="O94" s="127"/>
    </row>
    <row r="95" spans="1:15" ht="15" customHeight="1" x14ac:dyDescent="0.3">
      <c r="A95" s="182"/>
      <c r="B95" s="186"/>
      <c r="C95" s="145" t="s">
        <v>134</v>
      </c>
      <c r="D95" s="93"/>
      <c r="E95" s="161"/>
      <c r="F95" s="196"/>
      <c r="G95" s="197"/>
      <c r="H95" s="145" t="s">
        <v>134</v>
      </c>
      <c r="I95" s="150"/>
      <c r="J95" s="148"/>
      <c r="K95" s="127"/>
      <c r="L95" s="127"/>
      <c r="M95" s="127"/>
      <c r="N95" s="127"/>
      <c r="O95" s="127"/>
    </row>
    <row r="96" spans="1:15" ht="15" customHeight="1" x14ac:dyDescent="0.3">
      <c r="A96" s="183"/>
      <c r="B96" s="187"/>
      <c r="C96" s="145" t="s">
        <v>135</v>
      </c>
      <c r="D96" s="93"/>
      <c r="E96" s="161"/>
      <c r="F96" s="198"/>
      <c r="G96" s="199"/>
      <c r="H96" s="145" t="s">
        <v>135</v>
      </c>
      <c r="I96" s="150"/>
      <c r="J96" s="148"/>
      <c r="K96" s="127"/>
      <c r="L96" s="127"/>
      <c r="M96" s="127"/>
      <c r="N96" s="127"/>
      <c r="O96" s="127"/>
    </row>
    <row r="97" spans="1:15" ht="15" customHeight="1" x14ac:dyDescent="0.3">
      <c r="A97" s="181" t="s">
        <v>140</v>
      </c>
      <c r="B97" s="185"/>
      <c r="C97" s="145" t="s">
        <v>127</v>
      </c>
      <c r="D97" s="93"/>
      <c r="E97" s="161" t="s">
        <v>141</v>
      </c>
      <c r="F97" s="194"/>
      <c r="G97" s="195"/>
      <c r="H97" s="145" t="s">
        <v>127</v>
      </c>
      <c r="I97" s="150"/>
      <c r="J97" s="148"/>
      <c r="K97" s="127"/>
      <c r="L97" s="127"/>
      <c r="M97" s="127"/>
      <c r="N97" s="127"/>
      <c r="O97" s="127"/>
    </row>
    <row r="98" spans="1:15" ht="15" customHeight="1" x14ac:dyDescent="0.3">
      <c r="A98" s="182"/>
      <c r="B98" s="186"/>
      <c r="C98" s="145" t="s">
        <v>130</v>
      </c>
      <c r="D98" s="93"/>
      <c r="E98" s="161"/>
      <c r="F98" s="196"/>
      <c r="G98" s="197"/>
      <c r="H98" s="145" t="s">
        <v>130</v>
      </c>
      <c r="I98" s="150"/>
      <c r="J98" s="148"/>
      <c r="K98" s="127"/>
      <c r="L98" s="127"/>
      <c r="M98" s="127"/>
      <c r="N98" s="127"/>
      <c r="O98" s="127"/>
    </row>
    <row r="99" spans="1:15" ht="15" customHeight="1" x14ac:dyDescent="0.3">
      <c r="A99" s="182"/>
      <c r="B99" s="186"/>
      <c r="C99" s="145" t="s">
        <v>132</v>
      </c>
      <c r="D99" s="93"/>
      <c r="E99" s="161"/>
      <c r="F99" s="196"/>
      <c r="G99" s="197"/>
      <c r="H99" s="145" t="s">
        <v>132</v>
      </c>
      <c r="I99" s="150"/>
      <c r="J99" s="148"/>
      <c r="K99" s="127"/>
      <c r="L99" s="127"/>
      <c r="M99" s="127"/>
      <c r="N99" s="127"/>
      <c r="O99" s="127"/>
    </row>
    <row r="100" spans="1:15" ht="15" customHeight="1" x14ac:dyDescent="0.3">
      <c r="A100" s="182"/>
      <c r="B100" s="186"/>
      <c r="C100" s="145" t="s">
        <v>134</v>
      </c>
      <c r="D100" s="93"/>
      <c r="E100" s="161"/>
      <c r="F100" s="196"/>
      <c r="G100" s="197"/>
      <c r="H100" s="145" t="s">
        <v>134</v>
      </c>
      <c r="I100" s="150"/>
      <c r="J100" s="148"/>
      <c r="K100" s="127"/>
      <c r="L100" s="127"/>
      <c r="M100" s="127"/>
      <c r="N100" s="127"/>
      <c r="O100" s="127"/>
    </row>
    <row r="101" spans="1:15" ht="15" customHeight="1" x14ac:dyDescent="0.3">
      <c r="A101" s="183"/>
      <c r="B101" s="187"/>
      <c r="C101" s="145" t="s">
        <v>135</v>
      </c>
      <c r="D101" s="93"/>
      <c r="E101" s="161"/>
      <c r="F101" s="198"/>
      <c r="G101" s="199"/>
      <c r="H101" s="145" t="s">
        <v>135</v>
      </c>
      <c r="I101" s="150"/>
      <c r="J101" s="148"/>
      <c r="K101" s="127"/>
      <c r="L101" s="127"/>
      <c r="M101" s="127"/>
      <c r="N101" s="127"/>
      <c r="O101" s="127"/>
    </row>
    <row r="102" spans="1:15" ht="15" customHeight="1" x14ac:dyDescent="0.3">
      <c r="A102" s="188" t="s">
        <v>142</v>
      </c>
      <c r="B102" s="188"/>
      <c r="C102" s="188"/>
      <c r="D102" s="188"/>
      <c r="E102" s="127"/>
      <c r="F102" s="127"/>
      <c r="G102" s="127"/>
      <c r="H102" s="127"/>
      <c r="I102" s="127"/>
      <c r="J102" s="148"/>
      <c r="K102" s="127"/>
      <c r="L102" s="127"/>
      <c r="M102" s="127"/>
      <c r="N102" s="127"/>
      <c r="O102" s="127"/>
    </row>
    <row r="103" spans="1:15" ht="15" customHeight="1" x14ac:dyDescent="0.3">
      <c r="A103" s="180" t="s">
        <v>25</v>
      </c>
      <c r="B103" s="180"/>
      <c r="C103" s="180"/>
      <c r="D103" s="122">
        <v>2024</v>
      </c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</row>
    <row r="104" spans="1:15" ht="45" customHeight="1" x14ac:dyDescent="0.3">
      <c r="A104" s="130" t="s">
        <v>143</v>
      </c>
      <c r="B104" s="180" t="s">
        <v>144</v>
      </c>
      <c r="C104" s="180"/>
      <c r="D104" s="123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ht="45" customHeight="1" x14ac:dyDescent="0.3">
      <c r="A105" s="130" t="s">
        <v>145</v>
      </c>
      <c r="B105" s="180" t="s">
        <v>146</v>
      </c>
      <c r="C105" s="180"/>
      <c r="D105" s="123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</row>
    <row r="106" spans="1:15" s="6" customFormat="1" ht="15" customHeight="1" x14ac:dyDescent="0.3">
      <c r="A106" s="172"/>
      <c r="B106" s="172"/>
      <c r="C106" s="172"/>
      <c r="D106" s="172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</row>
    <row r="107" spans="1:15" s="6" customFormat="1" ht="15" customHeight="1" x14ac:dyDescent="0.3">
      <c r="A107" s="173"/>
      <c r="B107" s="173"/>
      <c r="C107" s="173"/>
      <c r="D107" s="140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</row>
    <row r="108" spans="1:15" s="6" customFormat="1" ht="45" customHeight="1" x14ac:dyDescent="0.3">
      <c r="A108" s="173"/>
      <c r="B108" s="173"/>
      <c r="C108" s="173"/>
      <c r="D108" s="173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</row>
    <row r="109" spans="1:15" s="6" customFormat="1" ht="15" customHeight="1" x14ac:dyDescent="0.3">
      <c r="A109" s="140"/>
      <c r="B109" s="149"/>
      <c r="C109" s="140"/>
      <c r="D109" s="143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</row>
    <row r="110" spans="1:15" s="6" customFormat="1" ht="15" customHeight="1" x14ac:dyDescent="0.3">
      <c r="A110" s="140"/>
      <c r="B110" s="149"/>
      <c r="C110" s="140"/>
      <c r="D110" s="143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</row>
    <row r="111" spans="1:15" s="6" customFormat="1" ht="15" customHeight="1" x14ac:dyDescent="0.3">
      <c r="A111" s="140"/>
      <c r="B111" s="149"/>
      <c r="C111" s="140"/>
      <c r="D111" s="143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</row>
    <row r="112" spans="1:15" s="6" customFormat="1" ht="15" customHeight="1" x14ac:dyDescent="0.3">
      <c r="A112" s="140"/>
      <c r="B112" s="149"/>
      <c r="C112" s="140"/>
      <c r="D112" s="143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</row>
    <row r="113" spans="1:15" s="6" customFormat="1" ht="15" customHeight="1" x14ac:dyDescent="0.3">
      <c r="A113" s="140"/>
      <c r="B113" s="149"/>
      <c r="C113" s="140"/>
      <c r="D113" s="143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</row>
    <row r="114" spans="1:15" s="6" customFormat="1" ht="15" customHeight="1" x14ac:dyDescent="0.3">
      <c r="A114" s="140"/>
      <c r="B114" s="149"/>
      <c r="C114" s="140"/>
      <c r="D114" s="143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</row>
    <row r="115" spans="1:15" s="6" customFormat="1" ht="15" customHeight="1" x14ac:dyDescent="0.3">
      <c r="A115" s="100"/>
      <c r="B115" s="120"/>
      <c r="C115" s="100"/>
      <c r="D115" s="97"/>
    </row>
    <row r="116" spans="1:15" s="6" customFormat="1" ht="15" customHeight="1" x14ac:dyDescent="0.3">
      <c r="A116" s="100"/>
      <c r="B116" s="120"/>
      <c r="C116" s="100"/>
      <c r="D116" s="97"/>
    </row>
    <row r="117" spans="1:15" s="6" customFormat="1" ht="15" customHeight="1" x14ac:dyDescent="0.3">
      <c r="A117" s="100"/>
      <c r="B117" s="120"/>
      <c r="C117" s="100"/>
      <c r="D117" s="97"/>
    </row>
    <row r="118" spans="1:15" s="6" customFormat="1" ht="15" customHeight="1" x14ac:dyDescent="0.3">
      <c r="A118" s="100"/>
      <c r="B118" s="120"/>
      <c r="C118" s="100"/>
      <c r="D118" s="97"/>
    </row>
    <row r="119" spans="1:15" s="6" customFormat="1" ht="15" customHeight="1" x14ac:dyDescent="0.3">
      <c r="A119" s="100"/>
      <c r="B119" s="120"/>
      <c r="C119" s="100"/>
      <c r="D119" s="97"/>
    </row>
    <row r="120" spans="1:15" s="6" customFormat="1" ht="15" customHeight="1" x14ac:dyDescent="0.3">
      <c r="A120" s="100"/>
      <c r="B120" s="120"/>
      <c r="C120" s="100"/>
      <c r="D120" s="97"/>
    </row>
    <row r="121" spans="1:15" s="6" customFormat="1" ht="15" customHeight="1" x14ac:dyDescent="0.3">
      <c r="A121" s="170"/>
      <c r="B121" s="170"/>
      <c r="C121" s="170"/>
      <c r="D121" s="170"/>
    </row>
    <row r="122" spans="1:15" s="6" customFormat="1" ht="15" customHeight="1" x14ac:dyDescent="0.3">
      <c r="A122" s="168"/>
      <c r="B122" s="168"/>
      <c r="C122" s="168"/>
      <c r="D122" s="96"/>
    </row>
    <row r="123" spans="1:15" s="6" customFormat="1" ht="65.25" customHeight="1" x14ac:dyDescent="0.3">
      <c r="A123" s="100"/>
      <c r="B123" s="98"/>
      <c r="C123" s="69"/>
      <c r="D123" s="97"/>
    </row>
    <row r="124" spans="1:15" s="6" customFormat="1" ht="65.099999999999994" customHeight="1" x14ac:dyDescent="0.3">
      <c r="A124" s="100"/>
      <c r="B124" s="98"/>
      <c r="C124" s="69"/>
      <c r="D124" s="97"/>
    </row>
    <row r="125" spans="1:15" s="6" customFormat="1" ht="15" customHeight="1" x14ac:dyDescent="0.3">
      <c r="A125" s="167"/>
      <c r="B125" s="168"/>
      <c r="C125" s="168"/>
      <c r="D125" s="169"/>
      <c r="E125" s="95"/>
      <c r="F125" s="95"/>
      <c r="G125" s="95"/>
    </row>
    <row r="126" spans="1:15" s="6" customFormat="1" ht="30" customHeight="1" x14ac:dyDescent="0.3">
      <c r="A126" s="167"/>
      <c r="B126" s="168"/>
      <c r="C126" s="168"/>
      <c r="D126" s="169"/>
      <c r="E126" s="96"/>
      <c r="F126" s="96"/>
      <c r="G126" s="96"/>
    </row>
    <row r="127" spans="1:15" s="6" customFormat="1" ht="15" customHeight="1" x14ac:dyDescent="0.3">
      <c r="A127" s="167"/>
      <c r="B127" s="168"/>
      <c r="C127" s="168"/>
      <c r="D127" s="169"/>
      <c r="E127" s="95"/>
      <c r="F127" s="95"/>
      <c r="G127" s="95"/>
    </row>
    <row r="128" spans="1:15" s="6" customFormat="1" ht="30" customHeight="1" x14ac:dyDescent="0.3">
      <c r="A128" s="167"/>
      <c r="B128" s="168"/>
      <c r="C128" s="168"/>
      <c r="D128" s="169"/>
      <c r="E128" s="96"/>
      <c r="F128" s="96"/>
      <c r="G128" s="96"/>
    </row>
    <row r="129" spans="1:7" s="6" customFormat="1" x14ac:dyDescent="0.3"/>
    <row r="130" spans="1:7" s="6" customFormat="1" x14ac:dyDescent="0.3">
      <c r="A130" s="119"/>
      <c r="B130" s="119"/>
      <c r="C130" s="119"/>
      <c r="D130" s="119"/>
    </row>
    <row r="131" spans="1:7" s="6" customFormat="1" x14ac:dyDescent="0.3"/>
    <row r="132" spans="1:7" s="6" customFormat="1" x14ac:dyDescent="0.3">
      <c r="A132" s="170"/>
      <c r="B132" s="170"/>
      <c r="C132" s="170"/>
      <c r="D132" s="170"/>
    </row>
    <row r="133" spans="1:7" s="6" customFormat="1" x14ac:dyDescent="0.3">
      <c r="A133" s="168"/>
      <c r="B133" s="168"/>
      <c r="C133" s="168"/>
      <c r="D133" s="96"/>
    </row>
    <row r="134" spans="1:7" s="6" customFormat="1" ht="50.1" customHeight="1" x14ac:dyDescent="0.3">
      <c r="A134" s="100"/>
      <c r="B134" s="168"/>
      <c r="C134" s="168"/>
      <c r="D134" s="97"/>
    </row>
    <row r="135" spans="1:7" s="6" customFormat="1" ht="50.1" customHeight="1" x14ac:dyDescent="0.3">
      <c r="A135" s="100"/>
      <c r="B135" s="168"/>
      <c r="C135" s="168"/>
      <c r="D135" s="97"/>
    </row>
    <row r="136" spans="1:7" s="6" customFormat="1" ht="60" customHeight="1" x14ac:dyDescent="0.3">
      <c r="A136" s="100"/>
      <c r="B136" s="168"/>
      <c r="C136" s="94"/>
      <c r="D136" s="97"/>
    </row>
    <row r="137" spans="1:7" s="6" customFormat="1" ht="60" customHeight="1" x14ac:dyDescent="0.3">
      <c r="A137" s="100"/>
      <c r="B137" s="168"/>
      <c r="C137" s="94"/>
      <c r="D137" s="97"/>
    </row>
    <row r="138" spans="1:7" s="6" customFormat="1" ht="50.1" customHeight="1" x14ac:dyDescent="0.3">
      <c r="A138" s="100"/>
      <c r="B138" s="168"/>
      <c r="C138" s="168"/>
      <c r="D138" s="97"/>
    </row>
    <row r="139" spans="1:7" s="6" customFormat="1" ht="15" customHeight="1" x14ac:dyDescent="0.3">
      <c r="A139" s="170"/>
      <c r="B139" s="170"/>
      <c r="C139" s="170"/>
      <c r="D139" s="170"/>
    </row>
    <row r="140" spans="1:7" s="6" customFormat="1" ht="15" customHeight="1" x14ac:dyDescent="0.3">
      <c r="A140" s="168"/>
      <c r="B140" s="168"/>
      <c r="C140" s="168"/>
      <c r="D140" s="96"/>
    </row>
    <row r="141" spans="1:7" s="6" customFormat="1" ht="50.1" customHeight="1" x14ac:dyDescent="0.3">
      <c r="B141" s="168"/>
      <c r="C141" s="168"/>
      <c r="D141" s="97"/>
    </row>
    <row r="142" spans="1:7" s="6" customFormat="1" ht="65.099999999999994" customHeight="1" x14ac:dyDescent="0.3">
      <c r="B142" s="168"/>
      <c r="C142" s="168"/>
      <c r="D142" s="97"/>
      <c r="E142" s="184"/>
      <c r="F142" s="53"/>
      <c r="G142" s="53"/>
    </row>
    <row r="143" spans="1:7" s="6" customFormat="1" ht="65.099999999999994" customHeight="1" x14ac:dyDescent="0.3">
      <c r="B143" s="168"/>
      <c r="C143" s="168"/>
      <c r="D143" s="97"/>
      <c r="E143" s="184"/>
      <c r="F143" s="53"/>
      <c r="G143" s="53"/>
    </row>
    <row r="144" spans="1:7" s="6" customFormat="1" x14ac:dyDescent="0.3">
      <c r="A144" s="170"/>
      <c r="B144" s="170"/>
      <c r="C144" s="170"/>
      <c r="D144" s="170"/>
      <c r="E144" s="184"/>
      <c r="F144" s="53"/>
      <c r="G144" s="53"/>
    </row>
    <row r="145" spans="1:4" s="6" customFormat="1" ht="15" customHeight="1" x14ac:dyDescent="0.3">
      <c r="A145" s="168"/>
      <c r="B145" s="168"/>
      <c r="C145" s="168"/>
      <c r="D145" s="96"/>
    </row>
    <row r="146" spans="1:4" s="6" customFormat="1" ht="60" customHeight="1" x14ac:dyDescent="0.3">
      <c r="B146" s="168"/>
      <c r="C146" s="168"/>
      <c r="D146" s="97"/>
    </row>
    <row r="147" spans="1:4" s="6" customFormat="1" ht="60" customHeight="1" x14ac:dyDescent="0.3">
      <c r="B147" s="168"/>
      <c r="C147" s="168"/>
      <c r="D147" s="97"/>
    </row>
    <row r="148" spans="1:4" s="6" customFormat="1" ht="60" customHeight="1" x14ac:dyDescent="0.3">
      <c r="B148" s="168"/>
      <c r="C148" s="168"/>
      <c r="D148" s="97"/>
    </row>
    <row r="149" spans="1:4" s="6" customFormat="1" ht="60" customHeight="1" x14ac:dyDescent="0.3">
      <c r="B149" s="168"/>
      <c r="C149" s="168"/>
      <c r="D149" s="97"/>
    </row>
    <row r="150" spans="1:4" s="6" customFormat="1" ht="15" customHeight="1" x14ac:dyDescent="0.3">
      <c r="A150" s="170"/>
      <c r="B150" s="170"/>
      <c r="C150" s="170"/>
      <c r="D150" s="170"/>
    </row>
    <row r="151" spans="1:4" s="6" customFormat="1" ht="15" customHeight="1" x14ac:dyDescent="0.3">
      <c r="A151" s="168"/>
      <c r="B151" s="168"/>
      <c r="C151" s="168"/>
      <c r="D151" s="96"/>
    </row>
    <row r="152" spans="1:4" s="6" customFormat="1" ht="60" customHeight="1" x14ac:dyDescent="0.3">
      <c r="B152" s="168"/>
      <c r="C152" s="168"/>
      <c r="D152" s="97"/>
    </row>
    <row r="153" spans="1:4" s="6" customFormat="1" ht="60" customHeight="1" x14ac:dyDescent="0.3">
      <c r="B153" s="168"/>
      <c r="C153" s="168"/>
      <c r="D153" s="97"/>
    </row>
    <row r="154" spans="1:4" s="6" customFormat="1" x14ac:dyDescent="0.3"/>
    <row r="155" spans="1:4" s="6" customFormat="1" x14ac:dyDescent="0.3"/>
    <row r="156" spans="1:4" s="6" customFormat="1" x14ac:dyDescent="0.3"/>
    <row r="157" spans="1:4" s="6" customFormat="1" x14ac:dyDescent="0.3"/>
    <row r="158" spans="1:4" s="6" customFormat="1" x14ac:dyDescent="0.3"/>
    <row r="159" spans="1:4" s="6" customFormat="1" x14ac:dyDescent="0.3"/>
    <row r="160" spans="1:4" s="6" customFormat="1" x14ac:dyDescent="0.3"/>
    <row r="161" s="6" customFormat="1" x14ac:dyDescent="0.3"/>
    <row r="162" s="6" customFormat="1" x14ac:dyDescent="0.3"/>
    <row r="163" s="6" customFormat="1" x14ac:dyDescent="0.3"/>
    <row r="164" s="6" customFormat="1" x14ac:dyDescent="0.3"/>
    <row r="165" s="6" customFormat="1" x14ac:dyDescent="0.3"/>
    <row r="166" s="6" customFormat="1" x14ac:dyDescent="0.3"/>
    <row r="167" s="6" customFormat="1" x14ac:dyDescent="0.3"/>
    <row r="168" s="6" customFormat="1" x14ac:dyDescent="0.3"/>
    <row r="169" s="6" customFormat="1" x14ac:dyDescent="0.3"/>
    <row r="170" s="6" customFormat="1" x14ac:dyDescent="0.3"/>
    <row r="171" s="6" customFormat="1" x14ac:dyDescent="0.3"/>
    <row r="172" s="6" customFormat="1" x14ac:dyDescent="0.3"/>
    <row r="173" s="6" customFormat="1" x14ac:dyDescent="0.3"/>
    <row r="174" s="6" customFormat="1" x14ac:dyDescent="0.3"/>
    <row r="175" s="6" customFormat="1" x14ac:dyDescent="0.3"/>
    <row r="176" s="6" customFormat="1" x14ac:dyDescent="0.3"/>
    <row r="177" s="6" customFormat="1" x14ac:dyDescent="0.3"/>
    <row r="178" s="6" customFormat="1" x14ac:dyDescent="0.3"/>
    <row r="179" s="6" customFormat="1" x14ac:dyDescent="0.3"/>
    <row r="180" s="6" customFormat="1" x14ac:dyDescent="0.3"/>
    <row r="181" s="6" customFormat="1" x14ac:dyDescent="0.3"/>
    <row r="182" s="6" customFormat="1" x14ac:dyDescent="0.3"/>
    <row r="183" s="6" customFormat="1" x14ac:dyDescent="0.3"/>
    <row r="184" s="6" customFormat="1" x14ac:dyDescent="0.3"/>
  </sheetData>
  <sheetProtection algorithmName="SHA-512" hashValue="f5YopGqU3e41Tm/+ZnUsbXIppBxrnEcbrzK5gLsAKEVWfEgSEG2vZbHeXPqCx8fSczOTkiOhdBifdlnQQJ5x9w==" saltValue="t6y64u0oQFD32xcGmIqV9A==" spinCount="100000" sheet="1" objects="1" scenarios="1"/>
  <mergeCells count="133">
    <mergeCell ref="E41:F41"/>
    <mergeCell ref="E43:F43"/>
    <mergeCell ref="E68:F68"/>
    <mergeCell ref="E69:F69"/>
    <mergeCell ref="E70:F70"/>
    <mergeCell ref="E82:E86"/>
    <mergeCell ref="E87:E91"/>
    <mergeCell ref="E92:E96"/>
    <mergeCell ref="E97:E101"/>
    <mergeCell ref="F81:G81"/>
    <mergeCell ref="F82:G86"/>
    <mergeCell ref="F87:G91"/>
    <mergeCell ref="F92:G96"/>
    <mergeCell ref="F97:G101"/>
    <mergeCell ref="E71:F71"/>
    <mergeCell ref="E72:F72"/>
    <mergeCell ref="E73:F73"/>
    <mergeCell ref="E74:F74"/>
    <mergeCell ref="E75:F75"/>
    <mergeCell ref="E142:E144"/>
    <mergeCell ref="B142:C142"/>
    <mergeCell ref="B143:C143"/>
    <mergeCell ref="A145:C145"/>
    <mergeCell ref="A144:D144"/>
    <mergeCell ref="B78:C78"/>
    <mergeCell ref="A79:D79"/>
    <mergeCell ref="A80:C80"/>
    <mergeCell ref="B69:C69"/>
    <mergeCell ref="A76:D76"/>
    <mergeCell ref="A77:C77"/>
    <mergeCell ref="B74:C74"/>
    <mergeCell ref="B73:C73"/>
    <mergeCell ref="B72:C72"/>
    <mergeCell ref="B71:C71"/>
    <mergeCell ref="B70:C70"/>
    <mergeCell ref="B75:C75"/>
    <mergeCell ref="B104:C104"/>
    <mergeCell ref="B105:C105"/>
    <mergeCell ref="B82:B86"/>
    <mergeCell ref="B87:B91"/>
    <mergeCell ref="B92:B96"/>
    <mergeCell ref="B97:B101"/>
    <mergeCell ref="A102:D102"/>
    <mergeCell ref="B136:B137"/>
    <mergeCell ref="A49:C49"/>
    <mergeCell ref="B56:C56"/>
    <mergeCell ref="B50:C50"/>
    <mergeCell ref="B51:C51"/>
    <mergeCell ref="B54:C54"/>
    <mergeCell ref="B152:C152"/>
    <mergeCell ref="B153:C153"/>
    <mergeCell ref="A151:C151"/>
    <mergeCell ref="B146:C146"/>
    <mergeCell ref="B147:C147"/>
    <mergeCell ref="B148:C148"/>
    <mergeCell ref="B149:C149"/>
    <mergeCell ref="A150:D150"/>
    <mergeCell ref="A68:C68"/>
    <mergeCell ref="A103:C103"/>
    <mergeCell ref="A82:A86"/>
    <mergeCell ref="A87:A91"/>
    <mergeCell ref="A92:A96"/>
    <mergeCell ref="A97:A101"/>
    <mergeCell ref="B141:C141"/>
    <mergeCell ref="A139:D139"/>
    <mergeCell ref="A140:C140"/>
    <mergeCell ref="A132:D132"/>
    <mergeCell ref="A133:C133"/>
    <mergeCell ref="B135:C135"/>
    <mergeCell ref="B134:C134"/>
    <mergeCell ref="B138:C138"/>
    <mergeCell ref="E3:E6"/>
    <mergeCell ref="A24:C24"/>
    <mergeCell ref="A30:C30"/>
    <mergeCell ref="B3:C3"/>
    <mergeCell ref="A4:D4"/>
    <mergeCell ref="A5:C5"/>
    <mergeCell ref="A23:D23"/>
    <mergeCell ref="A8:D8"/>
    <mergeCell ref="A11:D11"/>
    <mergeCell ref="B13:C13"/>
    <mergeCell ref="A15:D15"/>
    <mergeCell ref="A9:C9"/>
    <mergeCell ref="A12:C12"/>
    <mergeCell ref="A16:C16"/>
    <mergeCell ref="A20:C20"/>
    <mergeCell ref="B6:C6"/>
    <mergeCell ref="B14:C14"/>
    <mergeCell ref="B21:C21"/>
    <mergeCell ref="B22:C22"/>
    <mergeCell ref="B7:C7"/>
    <mergeCell ref="B10:C10"/>
    <mergeCell ref="A1:E1"/>
    <mergeCell ref="A127:A128"/>
    <mergeCell ref="B127:C128"/>
    <mergeCell ref="D127:D128"/>
    <mergeCell ref="A121:D121"/>
    <mergeCell ref="A125:A126"/>
    <mergeCell ref="B125:C126"/>
    <mergeCell ref="D125:D126"/>
    <mergeCell ref="A19:D19"/>
    <mergeCell ref="A29:D29"/>
    <mergeCell ref="A106:D106"/>
    <mergeCell ref="A108:D108"/>
    <mergeCell ref="A107:C107"/>
    <mergeCell ref="A122:C122"/>
    <mergeCell ref="A57:D57"/>
    <mergeCell ref="A58:C58"/>
    <mergeCell ref="A52:D52"/>
    <mergeCell ref="A53:C53"/>
    <mergeCell ref="A48:D48"/>
    <mergeCell ref="A33:D33"/>
    <mergeCell ref="A34:C34"/>
    <mergeCell ref="A40:A41"/>
    <mergeCell ref="B40:C41"/>
    <mergeCell ref="D40:D41"/>
    <mergeCell ref="B59:C59"/>
    <mergeCell ref="A66:D66"/>
    <mergeCell ref="A67:C67"/>
    <mergeCell ref="A60:D60"/>
    <mergeCell ref="A61:C61"/>
    <mergeCell ref="B62:C62"/>
    <mergeCell ref="B63:C63"/>
    <mergeCell ref="B64:C64"/>
    <mergeCell ref="B65:C65"/>
    <mergeCell ref="B55:C55"/>
    <mergeCell ref="A44:D44"/>
    <mergeCell ref="A45:C45"/>
    <mergeCell ref="A42:A43"/>
    <mergeCell ref="B42:C43"/>
    <mergeCell ref="D42:D43"/>
    <mergeCell ref="B46:C46"/>
    <mergeCell ref="B47:C47"/>
  </mergeCells>
  <pageMargins left="0.7" right="0.7" top="0.75" bottom="0.75" header="0.3" footer="0.3"/>
  <pageSetup paperSize="9" orientation="portrait" verticalDpi="9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Sheet3!$E$8:$E$9</xm:f>
          </x14:formula1>
          <xm:sqref>D10 D21:D22 D46 D54:D56 D59 D78</xm:sqref>
        </x14:dataValidation>
        <x14:dataValidation type="list" allowBlank="1" showInputMessage="1" showErrorMessage="1" xr:uid="{00000000-0002-0000-0100-000001000000}">
          <x14:formula1>
            <xm:f>Sheet3!$C$8:$C$19</xm:f>
          </x14:formula1>
          <xm:sqref>D125:D128 D40:D43</xm:sqref>
        </x14:dataValidation>
        <x14:dataValidation type="list" allowBlank="1" showInputMessage="1" showErrorMessage="1" xr:uid="{00000000-0002-0000-0100-000002000000}">
          <x14:formula1>
            <xm:f>Sheet3!$D$8:$D$11</xm:f>
          </x14:formula1>
          <xm:sqref>E126:G126 E128:G128 E41 E43</xm:sqref>
        </x14:dataValidation>
        <x14:dataValidation type="list" allowBlank="1" showInputMessage="1" showErrorMessage="1" xr:uid="{00000000-0002-0000-0100-000003000000}">
          <x14:formula1>
            <xm:f>Sheet3!$B$8:$B$13</xm:f>
          </x14:formula1>
          <xm:sqref>D5 D9 D12 D16 D20 D24 D30 D107 D122 D133 D140 D145 D151 D45 D58 D53 D49 D61 D34 D67 D77 D80 D103</xm:sqref>
        </x14:dataValidation>
        <x14:dataValidation type="list" allowBlank="1" showInputMessage="1" showErrorMessage="1" xr:uid="{00000000-0002-0000-0100-000004000000}">
          <x14:formula1>
            <xm:f>Sheet3!$E$8:$E$10</xm:f>
          </x14:formula1>
          <xm:sqref>D47</xm:sqref>
        </x14:dataValidation>
        <x14:dataValidation type="list" allowBlank="1" showInputMessage="1" showErrorMessage="1" xr:uid="{00000000-0002-0000-0100-000005000000}">
          <x14:formula1>
            <xm:f>Sheet3!$F$8:$F$10</xm:f>
          </x14:formula1>
          <xm:sqref>D82:D101 I82:I101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S146"/>
  <sheetViews>
    <sheetView showGridLines="0" topLeftCell="A103" workbookViewId="0">
      <selection activeCell="B7" sqref="B7:B9"/>
    </sheetView>
  </sheetViews>
  <sheetFormatPr defaultRowHeight="14.4" x14ac:dyDescent="0.3"/>
  <cols>
    <col min="2" max="17" width="30.6640625" customWidth="1"/>
  </cols>
  <sheetData>
    <row r="1" spans="1:18" ht="33.75" customHeight="1" x14ac:dyDescent="0.3">
      <c r="A1" s="9" t="s">
        <v>147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</row>
    <row r="3" spans="1:18" ht="30" customHeight="1" x14ac:dyDescent="0.3">
      <c r="B3" s="12" t="str">
        <f>'Unos podataka'!D3</f>
        <v>Pakoštane</v>
      </c>
      <c r="D3" s="13"/>
      <c r="E3" s="14"/>
    </row>
    <row r="4" spans="1:18" ht="15" customHeight="1" x14ac:dyDescent="0.3">
      <c r="B4" s="12"/>
      <c r="D4" s="13"/>
      <c r="E4" s="1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8" ht="15" customHeight="1" x14ac:dyDescent="0.3">
      <c r="A5" s="204" t="s">
        <v>148</v>
      </c>
      <c r="B5" s="204"/>
      <c r="C5" s="204"/>
      <c r="D5" s="204"/>
      <c r="E5" s="204"/>
      <c r="F5" s="56"/>
      <c r="G5" s="56"/>
      <c r="H5" s="200"/>
      <c r="I5" s="200"/>
      <c r="J5" s="200"/>
      <c r="K5" s="200"/>
      <c r="L5" s="200"/>
      <c r="M5" s="6"/>
      <c r="N5" s="6"/>
      <c r="O5" s="6"/>
      <c r="P5" s="6"/>
      <c r="Q5" s="6"/>
    </row>
    <row r="6" spans="1:18" ht="15" customHeight="1" thickBot="1" x14ac:dyDescent="0.35">
      <c r="B6" s="60"/>
      <c r="D6" s="13"/>
      <c r="E6" s="14"/>
    </row>
    <row r="7" spans="1:18" ht="30" customHeight="1" x14ac:dyDescent="0.3">
      <c r="A7" s="207"/>
      <c r="B7" s="205" t="s">
        <v>149</v>
      </c>
      <c r="C7" s="48"/>
      <c r="D7" s="217" t="s">
        <v>150</v>
      </c>
      <c r="E7" s="217" t="s">
        <v>151</v>
      </c>
      <c r="F7" s="45"/>
      <c r="G7" s="184"/>
      <c r="H7" s="184"/>
      <c r="I7" s="184"/>
      <c r="J7" s="184"/>
      <c r="K7" s="184"/>
      <c r="L7" s="184"/>
      <c r="M7" s="184"/>
      <c r="N7" s="6"/>
      <c r="O7" s="6"/>
      <c r="P7" s="6"/>
      <c r="Q7" s="6"/>
      <c r="R7" s="6"/>
    </row>
    <row r="8" spans="1:18" ht="30.75" customHeight="1" x14ac:dyDescent="0.3">
      <c r="A8" s="207"/>
      <c r="B8" s="206"/>
      <c r="C8" s="48"/>
      <c r="D8" s="218"/>
      <c r="E8" s="218"/>
      <c r="F8" s="45"/>
      <c r="G8" s="184"/>
      <c r="H8" s="184"/>
      <c r="I8" s="184"/>
      <c r="J8" s="184"/>
      <c r="K8" s="184"/>
      <c r="L8" s="184"/>
      <c r="M8" s="184"/>
      <c r="N8" s="6"/>
      <c r="O8" s="6"/>
      <c r="P8" s="6"/>
      <c r="Q8" s="6"/>
      <c r="R8" s="6"/>
    </row>
    <row r="9" spans="1:18" ht="30.75" customHeight="1" x14ac:dyDescent="0.3">
      <c r="A9" s="207"/>
      <c r="B9" s="206"/>
      <c r="C9" s="45"/>
      <c r="D9" s="219"/>
      <c r="E9" s="219"/>
      <c r="F9" s="45"/>
      <c r="G9" s="53"/>
      <c r="H9" s="53"/>
      <c r="I9" s="53"/>
      <c r="J9" s="184"/>
      <c r="K9" s="53"/>
      <c r="L9" s="53"/>
      <c r="M9" s="53"/>
      <c r="N9" s="6"/>
      <c r="O9" s="6"/>
      <c r="P9" s="6"/>
      <c r="Q9" s="6"/>
      <c r="R9" s="6"/>
    </row>
    <row r="10" spans="1:18" ht="18" customHeight="1" thickBot="1" x14ac:dyDescent="0.35">
      <c r="B10" s="19" t="e">
        <f>D10/E10*100</f>
        <v>#DIV/0!</v>
      </c>
      <c r="C10" s="46"/>
      <c r="D10" s="121">
        <f>'Unos podataka'!D6</f>
        <v>0</v>
      </c>
      <c r="E10" s="121">
        <f>'Unos podataka'!D7</f>
        <v>0</v>
      </c>
      <c r="F10" s="47"/>
      <c r="G10" s="54"/>
      <c r="H10" s="54"/>
      <c r="I10" s="54"/>
      <c r="J10" s="54"/>
      <c r="K10" s="54"/>
      <c r="L10" s="55"/>
      <c r="M10" s="55"/>
      <c r="N10" s="6"/>
      <c r="O10" s="6"/>
      <c r="P10" s="6"/>
      <c r="Q10" s="6"/>
      <c r="R10" s="6"/>
    </row>
    <row r="11" spans="1:18" ht="15" customHeight="1" x14ac:dyDescent="0.3">
      <c r="B11" s="46"/>
      <c r="C11" s="46"/>
      <c r="D11" s="47"/>
      <c r="E11" s="47"/>
      <c r="F11" s="16"/>
      <c r="G11" s="16"/>
      <c r="H11" s="17"/>
      <c r="I11" s="17"/>
      <c r="J11" s="17"/>
    </row>
    <row r="12" spans="1:18" ht="15" customHeight="1" x14ac:dyDescent="0.3">
      <c r="B12" s="44" t="s">
        <v>25</v>
      </c>
      <c r="C12" s="6">
        <f>'Unos podataka'!D5</f>
        <v>2024</v>
      </c>
      <c r="D12" s="16"/>
      <c r="E12" s="16"/>
      <c r="F12" s="16"/>
      <c r="G12" s="16"/>
      <c r="H12" s="17"/>
      <c r="I12" s="17"/>
      <c r="J12" s="17"/>
    </row>
    <row r="13" spans="1:18" ht="15" customHeight="1" x14ac:dyDescent="0.3">
      <c r="B13" s="44"/>
      <c r="C13" s="6"/>
      <c r="D13" s="16"/>
      <c r="E13" s="16"/>
      <c r="F13" s="16"/>
      <c r="G13" s="16"/>
      <c r="H13" s="17"/>
      <c r="I13" s="17"/>
      <c r="J13" s="17"/>
    </row>
    <row r="14" spans="1:18" ht="15" customHeight="1" x14ac:dyDescent="0.3">
      <c r="A14" s="204" t="s">
        <v>152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</row>
    <row r="15" spans="1:18" ht="15" customHeight="1" thickBot="1" x14ac:dyDescent="0.35">
      <c r="B15" s="60"/>
      <c r="D15" s="13"/>
      <c r="E15" s="14"/>
    </row>
    <row r="16" spans="1:18" ht="30" customHeight="1" x14ac:dyDescent="0.3">
      <c r="A16" s="207"/>
      <c r="B16" s="210" t="s">
        <v>32</v>
      </c>
      <c r="C16" s="207"/>
      <c r="D16" s="48"/>
      <c r="E16" s="184"/>
      <c r="F16" s="184"/>
      <c r="G16" s="184"/>
      <c r="H16" s="207"/>
      <c r="I16" s="207"/>
      <c r="J16" s="207"/>
      <c r="K16" s="207"/>
      <c r="L16" s="207"/>
    </row>
    <row r="17" spans="1:13" ht="30" customHeight="1" x14ac:dyDescent="0.3">
      <c r="A17" s="207"/>
      <c r="B17" s="211"/>
      <c r="C17" s="207"/>
      <c r="D17" s="48"/>
      <c r="E17" s="184"/>
      <c r="F17" s="184"/>
      <c r="G17" s="184"/>
      <c r="H17" s="207"/>
      <c r="I17" s="207"/>
      <c r="J17" s="207"/>
      <c r="K17" s="207"/>
      <c r="L17" s="207"/>
    </row>
    <row r="18" spans="1:13" ht="30" customHeight="1" x14ac:dyDescent="0.3">
      <c r="A18" s="207"/>
      <c r="B18" s="211"/>
      <c r="C18" s="207"/>
      <c r="D18" s="45"/>
      <c r="E18" s="184"/>
      <c r="F18" s="184"/>
      <c r="G18" s="184"/>
      <c r="H18" s="207"/>
      <c r="I18" s="207"/>
      <c r="J18" s="45"/>
      <c r="K18" s="45"/>
      <c r="L18" s="45"/>
    </row>
    <row r="19" spans="1:13" ht="15" customHeight="1" thickBot="1" x14ac:dyDescent="0.35">
      <c r="B19" s="19" t="str">
        <f>'Unos podataka'!D10</f>
        <v>DA</v>
      </c>
      <c r="C19" s="46"/>
      <c r="D19" s="47"/>
      <c r="E19" s="57"/>
      <c r="F19" s="50"/>
      <c r="G19" s="50"/>
      <c r="H19" s="49"/>
      <c r="I19" s="17"/>
      <c r="J19" s="17"/>
    </row>
    <row r="20" spans="1:13" ht="15" customHeight="1" x14ac:dyDescent="0.3">
      <c r="B20" s="46"/>
      <c r="C20" s="46"/>
      <c r="D20" s="47"/>
      <c r="E20" s="47"/>
      <c r="F20" s="16"/>
      <c r="G20" s="16"/>
      <c r="H20" s="17"/>
      <c r="I20" s="17"/>
      <c r="J20" s="17"/>
    </row>
    <row r="21" spans="1:13" ht="15" customHeight="1" x14ac:dyDescent="0.3">
      <c r="B21" s="44" t="s">
        <v>25</v>
      </c>
      <c r="C21" s="6">
        <f>'Unos podataka'!D9</f>
        <v>2024</v>
      </c>
      <c r="D21" s="16"/>
      <c r="E21" s="16"/>
      <c r="F21" s="16"/>
      <c r="G21" s="16"/>
      <c r="H21" s="17"/>
      <c r="I21" s="17"/>
      <c r="J21" s="17"/>
    </row>
    <row r="22" spans="1:13" ht="15" customHeight="1" x14ac:dyDescent="0.3">
      <c r="B22" s="15"/>
      <c r="C22" s="6"/>
      <c r="D22" s="16"/>
      <c r="E22" s="16"/>
      <c r="F22" s="16"/>
      <c r="G22" s="16"/>
      <c r="H22" s="17"/>
      <c r="I22" s="17"/>
      <c r="J22" s="17"/>
    </row>
    <row r="23" spans="1:13" ht="15" customHeight="1" x14ac:dyDescent="0.3">
      <c r="A23" s="204" t="s">
        <v>153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</row>
    <row r="24" spans="1:13" ht="15" customHeight="1" thickBot="1" x14ac:dyDescent="0.35">
      <c r="B24" s="60"/>
      <c r="D24" s="13"/>
      <c r="E24" s="14"/>
    </row>
    <row r="25" spans="1:13" ht="30" customHeight="1" x14ac:dyDescent="0.3">
      <c r="B25" s="205" t="s">
        <v>154</v>
      </c>
      <c r="C25" s="48"/>
      <c r="D25" s="209" t="s">
        <v>155</v>
      </c>
      <c r="E25" s="209" t="s">
        <v>151</v>
      </c>
      <c r="F25" s="208"/>
      <c r="G25" s="184"/>
      <c r="H25" s="184"/>
      <c r="I25" s="184"/>
      <c r="J25" s="184"/>
      <c r="K25" s="207"/>
      <c r="L25" s="207"/>
      <c r="M25" s="207"/>
    </row>
    <row r="26" spans="1:13" ht="30" customHeight="1" x14ac:dyDescent="0.3">
      <c r="B26" s="206"/>
      <c r="C26" s="48"/>
      <c r="D26" s="209"/>
      <c r="E26" s="209"/>
      <c r="F26" s="208"/>
      <c r="G26" s="184"/>
      <c r="H26" s="184"/>
      <c r="I26" s="184"/>
      <c r="J26" s="184"/>
      <c r="K26" s="207"/>
      <c r="L26" s="207"/>
      <c r="M26" s="207"/>
    </row>
    <row r="27" spans="1:13" ht="30" customHeight="1" x14ac:dyDescent="0.3">
      <c r="B27" s="206"/>
      <c r="C27" s="45"/>
      <c r="D27" s="209"/>
      <c r="E27" s="209"/>
      <c r="F27" s="208"/>
      <c r="G27" s="184"/>
      <c r="H27" s="184"/>
      <c r="I27" s="184"/>
      <c r="J27" s="184"/>
      <c r="K27" s="45"/>
      <c r="L27" s="45"/>
      <c r="M27" s="45"/>
    </row>
    <row r="28" spans="1:13" ht="15" customHeight="1" thickBot="1" x14ac:dyDescent="0.35">
      <c r="B28" s="19" t="e">
        <f>D28/E28*100</f>
        <v>#DIV/0!</v>
      </c>
      <c r="C28" s="46"/>
      <c r="D28" s="121">
        <f>'Unos podataka'!D13</f>
        <v>0</v>
      </c>
      <c r="E28" s="121">
        <f>'Unos podataka'!D14</f>
        <v>0</v>
      </c>
      <c r="F28" s="21"/>
      <c r="G28" s="50"/>
      <c r="H28" s="50"/>
      <c r="I28" s="61"/>
      <c r="J28" s="54"/>
      <c r="K28" s="16"/>
      <c r="L28" s="6"/>
      <c r="M28" s="6"/>
    </row>
    <row r="29" spans="1:13" ht="15" customHeight="1" x14ac:dyDescent="0.3">
      <c r="B29" s="46"/>
      <c r="C29" s="46"/>
      <c r="D29" s="47"/>
      <c r="E29" s="47"/>
      <c r="F29" s="16"/>
      <c r="G29" s="16"/>
      <c r="H29" s="17"/>
      <c r="I29" s="17"/>
      <c r="J29" s="17"/>
    </row>
    <row r="30" spans="1:13" ht="15" customHeight="1" x14ac:dyDescent="0.3">
      <c r="B30" s="44" t="s">
        <v>25</v>
      </c>
      <c r="C30" s="6">
        <f>'Unos podataka'!D12</f>
        <v>2024</v>
      </c>
      <c r="D30" s="16"/>
      <c r="E30" s="16"/>
      <c r="F30" s="16"/>
      <c r="G30" s="16"/>
      <c r="H30" s="17"/>
      <c r="I30" s="17"/>
      <c r="J30" s="17"/>
    </row>
    <row r="31" spans="1:13" ht="15" customHeight="1" x14ac:dyDescent="0.3">
      <c r="B31" s="44"/>
      <c r="C31" s="6"/>
      <c r="D31" s="16"/>
      <c r="E31" s="16"/>
      <c r="F31" s="16"/>
      <c r="G31" s="16"/>
      <c r="H31" s="17"/>
      <c r="I31" s="17"/>
      <c r="J31" s="17"/>
    </row>
    <row r="32" spans="1:13" ht="15" customHeight="1" x14ac:dyDescent="0.3">
      <c r="A32" s="203" t="s">
        <v>156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</row>
    <row r="33" spans="1:13" ht="15" customHeight="1" thickBot="1" x14ac:dyDescent="0.35">
      <c r="A33" s="16"/>
      <c r="B33" s="62"/>
      <c r="C33" s="16"/>
      <c r="D33" s="63"/>
      <c r="E33" s="14"/>
    </row>
    <row r="34" spans="1:13" ht="38.1" customHeight="1" x14ac:dyDescent="0.3">
      <c r="B34" s="212" t="s">
        <v>157</v>
      </c>
      <c r="C34" s="207"/>
      <c r="D34" s="215" t="s">
        <v>158</v>
      </c>
      <c r="E34" s="215" t="s">
        <v>159</v>
      </c>
      <c r="F34" s="208"/>
      <c r="G34" s="184"/>
      <c r="H34" s="184"/>
      <c r="I34" s="184"/>
      <c r="J34" s="184"/>
      <c r="K34" s="207"/>
      <c r="L34" s="207"/>
      <c r="M34" s="207"/>
    </row>
    <row r="35" spans="1:13" ht="38.1" customHeight="1" x14ac:dyDescent="0.3">
      <c r="B35" s="213"/>
      <c r="C35" s="207"/>
      <c r="D35" s="215"/>
      <c r="E35" s="215"/>
      <c r="F35" s="208"/>
      <c r="G35" s="184"/>
      <c r="H35" s="184"/>
      <c r="I35" s="184"/>
      <c r="J35" s="184"/>
      <c r="K35" s="207"/>
      <c r="L35" s="207"/>
      <c r="M35" s="207"/>
    </row>
    <row r="36" spans="1:13" ht="38.1" customHeight="1" x14ac:dyDescent="0.3">
      <c r="B36" s="214"/>
      <c r="C36" s="207"/>
      <c r="D36" s="215"/>
      <c r="E36" s="215"/>
      <c r="F36" s="208"/>
      <c r="G36" s="184"/>
      <c r="H36" s="184"/>
      <c r="I36" s="184"/>
      <c r="J36" s="184"/>
      <c r="K36" s="45"/>
      <c r="L36" s="45"/>
      <c r="M36" s="45"/>
    </row>
    <row r="37" spans="1:13" ht="15" customHeight="1" thickBot="1" x14ac:dyDescent="0.35">
      <c r="B37" s="19" t="e">
        <f>D37/(E37*365+D37)*100</f>
        <v>#DIV/0!</v>
      </c>
      <c r="D37" s="51">
        <f>'Unos podataka'!D17</f>
        <v>0</v>
      </c>
      <c r="E37" s="51">
        <f>'Unos podataka'!D18</f>
        <v>0</v>
      </c>
      <c r="F37" s="57"/>
      <c r="G37" s="50"/>
      <c r="H37" s="50"/>
      <c r="I37" s="49"/>
      <c r="J37" s="17"/>
      <c r="K37" s="17"/>
    </row>
    <row r="38" spans="1:13" ht="15" customHeight="1" x14ac:dyDescent="0.3">
      <c r="B38" s="46"/>
      <c r="C38" s="46"/>
      <c r="D38" s="47"/>
      <c r="E38" s="47"/>
      <c r="F38" s="16"/>
      <c r="G38" s="16"/>
      <c r="H38" s="17"/>
      <c r="I38" s="17"/>
      <c r="J38" s="17"/>
    </row>
    <row r="39" spans="1:13" ht="15" customHeight="1" x14ac:dyDescent="0.3">
      <c r="B39" s="44" t="s">
        <v>25</v>
      </c>
      <c r="C39" s="6">
        <f>'Unos podataka'!D16</f>
        <v>2024</v>
      </c>
      <c r="D39" s="16"/>
      <c r="E39" s="16"/>
      <c r="F39" s="16"/>
      <c r="G39" s="16"/>
      <c r="H39" s="17"/>
      <c r="I39" s="17"/>
      <c r="J39" s="17"/>
    </row>
    <row r="40" spans="1:13" ht="15" customHeight="1" x14ac:dyDescent="0.3">
      <c r="B40" s="44"/>
      <c r="C40" s="6"/>
      <c r="D40" s="16"/>
      <c r="E40" s="16"/>
      <c r="F40" s="16"/>
      <c r="G40" s="16"/>
      <c r="H40" s="17"/>
      <c r="I40" s="17"/>
      <c r="J40" s="17"/>
    </row>
    <row r="41" spans="1:13" x14ac:dyDescent="0.3">
      <c r="A41" s="216" t="s">
        <v>160</v>
      </c>
      <c r="B41" s="216"/>
      <c r="C41" s="216"/>
      <c r="D41" s="216"/>
      <c r="E41" s="216"/>
      <c r="F41" s="216"/>
      <c r="G41" s="216"/>
      <c r="H41" s="17"/>
      <c r="I41" s="17"/>
      <c r="J41" s="17"/>
    </row>
    <row r="42" spans="1:13" ht="15" thickBot="1" x14ac:dyDescent="0.35">
      <c r="D42" s="18"/>
      <c r="E42" s="18"/>
      <c r="F42" s="18"/>
      <c r="G42" s="18"/>
      <c r="H42" s="17"/>
      <c r="I42" s="17"/>
      <c r="J42" s="17"/>
    </row>
    <row r="43" spans="1:13" ht="120" customHeight="1" x14ac:dyDescent="0.3">
      <c r="B43" s="59" t="s">
        <v>45</v>
      </c>
      <c r="C43" s="59" t="s">
        <v>161</v>
      </c>
      <c r="D43" s="58"/>
      <c r="E43" s="58"/>
      <c r="F43" s="58"/>
      <c r="G43" s="58"/>
      <c r="H43" s="17"/>
      <c r="I43" s="17"/>
      <c r="J43" s="17"/>
    </row>
    <row r="44" spans="1:13" ht="15" thickBot="1" x14ac:dyDescent="0.35">
      <c r="B44" s="19">
        <f>'Unos podataka'!D21</f>
        <v>0</v>
      </c>
      <c r="C44" s="19">
        <f>'Unos podataka'!D22</f>
        <v>0</v>
      </c>
      <c r="D44" s="64"/>
      <c r="E44" s="64"/>
      <c r="F44" s="57"/>
      <c r="G44" s="57"/>
      <c r="H44" s="17"/>
      <c r="I44" s="17"/>
      <c r="J44" s="17"/>
    </row>
    <row r="45" spans="1:13" x14ac:dyDescent="0.3">
      <c r="E45" s="20"/>
      <c r="F45" s="21"/>
      <c r="G45" s="17"/>
      <c r="H45" s="17"/>
      <c r="I45" s="17"/>
      <c r="J45" s="17"/>
    </row>
    <row r="46" spans="1:13" x14ac:dyDescent="0.3">
      <c r="B46" s="44" t="s">
        <v>25</v>
      </c>
      <c r="C46">
        <f>'Unos podataka'!D20</f>
        <v>2024</v>
      </c>
      <c r="E46" s="20"/>
      <c r="F46" s="21"/>
      <c r="G46" s="17"/>
      <c r="H46" s="17"/>
      <c r="I46" s="17"/>
      <c r="J46" s="17"/>
    </row>
    <row r="48" spans="1:13" x14ac:dyDescent="0.3">
      <c r="A48" s="22" t="s">
        <v>162</v>
      </c>
      <c r="B48" s="22"/>
      <c r="C48" s="22"/>
      <c r="D48" s="22"/>
      <c r="E48" s="22"/>
    </row>
    <row r="49" spans="1:12" ht="15" thickBot="1" x14ac:dyDescent="0.35">
      <c r="D49" s="1"/>
      <c r="E49" s="1"/>
    </row>
    <row r="50" spans="1:12" ht="120" customHeight="1" x14ac:dyDescent="0.3">
      <c r="B50" s="23" t="s">
        <v>163</v>
      </c>
      <c r="D50" s="24" t="s">
        <v>240</v>
      </c>
      <c r="E50" s="24" t="s">
        <v>241</v>
      </c>
      <c r="F50" s="24" t="s">
        <v>244</v>
      </c>
      <c r="G50" s="24" t="s">
        <v>242</v>
      </c>
      <c r="H50" s="24" t="s">
        <v>243</v>
      </c>
    </row>
    <row r="51" spans="1:12" ht="15" thickBot="1" x14ac:dyDescent="0.35">
      <c r="B51" s="19">
        <f>(E51+F51)/(H51+G51)*100</f>
        <v>0</v>
      </c>
      <c r="D51" s="25">
        <f>'Unos podataka'!D25</f>
        <v>271252</v>
      </c>
      <c r="E51" s="25">
        <f>'Unos podataka'!D26</f>
        <v>0</v>
      </c>
      <c r="F51" s="36">
        <f>'Unos podataka'!D27</f>
        <v>0</v>
      </c>
      <c r="G51" s="36">
        <f>D51+E51+F51</f>
        <v>271252</v>
      </c>
      <c r="H51" s="36">
        <f>'Unos podataka'!D28</f>
        <v>0</v>
      </c>
    </row>
    <row r="53" spans="1:12" x14ac:dyDescent="0.3">
      <c r="B53" s="44" t="s">
        <v>25</v>
      </c>
      <c r="C53">
        <f>'Unos podataka'!D24</f>
        <v>2024</v>
      </c>
    </row>
    <row r="54" spans="1:12" x14ac:dyDescent="0.3">
      <c r="B54" s="26"/>
      <c r="C54" s="26"/>
      <c r="D54" s="26"/>
      <c r="E54" s="26"/>
    </row>
    <row r="55" spans="1:12" x14ac:dyDescent="0.3">
      <c r="A55" s="65" t="s">
        <v>164</v>
      </c>
      <c r="B55" s="22"/>
      <c r="C55" s="22"/>
      <c r="D55" s="22"/>
      <c r="E55" s="22"/>
    </row>
    <row r="56" spans="1:12" ht="15" thickBot="1" x14ac:dyDescent="0.35">
      <c r="B56" s="1"/>
      <c r="D56" s="1"/>
      <c r="E56" s="1"/>
    </row>
    <row r="57" spans="1:12" ht="120" customHeight="1" x14ac:dyDescent="0.3">
      <c r="B57" s="23" t="s">
        <v>165</v>
      </c>
      <c r="D57" s="24" t="s">
        <v>245</v>
      </c>
      <c r="E57" s="24" t="s">
        <v>252</v>
      </c>
    </row>
    <row r="58" spans="1:12" ht="15" thickBot="1" x14ac:dyDescent="0.35">
      <c r="B58" s="88" t="e">
        <f>E58/D58*100</f>
        <v>#DIV/0!</v>
      </c>
      <c r="D58" s="87">
        <f>'Unos podataka'!D31</f>
        <v>0</v>
      </c>
      <c r="E58" s="36">
        <f>'Unos podataka'!D32</f>
        <v>0</v>
      </c>
    </row>
    <row r="59" spans="1:12" ht="15.75" customHeight="1" x14ac:dyDescent="0.3">
      <c r="B59" s="1"/>
    </row>
    <row r="60" spans="1:12" ht="15.75" customHeight="1" x14ac:dyDescent="0.3">
      <c r="B60" s="44" t="s">
        <v>25</v>
      </c>
      <c r="C60">
        <f>'Unos podataka'!D30</f>
        <v>2024</v>
      </c>
    </row>
    <row r="62" spans="1:12" x14ac:dyDescent="0.3">
      <c r="A62" s="201" t="s">
        <v>166</v>
      </c>
      <c r="B62" s="201"/>
      <c r="C62" s="201"/>
      <c r="D62" s="201"/>
      <c r="E62" s="201"/>
      <c r="F62" s="11"/>
      <c r="G62" s="11"/>
      <c r="H62" s="11"/>
      <c r="I62" s="11"/>
      <c r="J62" s="11"/>
      <c r="K62" s="11"/>
      <c r="L62" s="11"/>
    </row>
    <row r="63" spans="1:12" ht="15" thickBot="1" x14ac:dyDescent="0.35"/>
    <row r="64" spans="1:12" ht="120" customHeight="1" x14ac:dyDescent="0.3">
      <c r="A64" s="27"/>
      <c r="B64" s="23" t="s">
        <v>167</v>
      </c>
      <c r="D64" s="89" t="s">
        <v>168</v>
      </c>
      <c r="E64" s="89" t="s">
        <v>169</v>
      </c>
      <c r="F64" s="89" t="s">
        <v>170</v>
      </c>
      <c r="G64" s="89" t="s">
        <v>171</v>
      </c>
      <c r="H64" s="89" t="s">
        <v>172</v>
      </c>
      <c r="I64" s="89" t="s">
        <v>173</v>
      </c>
      <c r="J64" s="89" t="s">
        <v>174</v>
      </c>
      <c r="K64" s="89" t="s">
        <v>175</v>
      </c>
      <c r="L64" s="89" t="s">
        <v>176</v>
      </c>
    </row>
    <row r="65" spans="1:12" ht="15" thickBot="1" x14ac:dyDescent="0.35">
      <c r="A65" s="6"/>
      <c r="B65" s="68" t="e">
        <f>K65/L65 * 100</f>
        <v>#DIV/0!</v>
      </c>
      <c r="D65" s="66">
        <f>'Unos podataka'!D35</f>
        <v>0</v>
      </c>
      <c r="E65" s="66">
        <f>'Unos podataka'!D36</f>
        <v>0</v>
      </c>
      <c r="F65" s="66">
        <f>'Unos podataka'!D37</f>
        <v>0</v>
      </c>
      <c r="G65" s="66">
        <f>'Unos podataka'!D38</f>
        <v>0</v>
      </c>
      <c r="H65" s="67">
        <f>'Unos podataka'!E43</f>
        <v>0</v>
      </c>
      <c r="I65" s="67">
        <f>'Unos podataka'!E41</f>
        <v>0</v>
      </c>
      <c r="J65" s="66">
        <f>'Unos podataka'!D39</f>
        <v>0</v>
      </c>
      <c r="K65" s="90" t="e">
        <f t="shared" ref="K65" si="0">(E65*H65-D65*I65)/(G65*H65-F65*I65)</f>
        <v>#DIV/0!</v>
      </c>
      <c r="L65" s="91" t="e">
        <f>(G65*D65-F65*E65)/(G65*H65-F65*I65)/J65</f>
        <v>#DIV/0!</v>
      </c>
    </row>
    <row r="66" spans="1:12" x14ac:dyDescent="0.3">
      <c r="A66" s="6"/>
      <c r="B66" s="28"/>
      <c r="D66" s="124"/>
    </row>
    <row r="67" spans="1:12" ht="15.75" customHeight="1" x14ac:dyDescent="0.3">
      <c r="B67" s="44" t="s">
        <v>25</v>
      </c>
      <c r="C67">
        <f>'Unos podataka'!D34</f>
        <v>2024</v>
      </c>
    </row>
    <row r="69" spans="1:12" x14ac:dyDescent="0.3">
      <c r="A69" s="29" t="s">
        <v>177</v>
      </c>
      <c r="B69" s="29"/>
      <c r="C69" s="29"/>
      <c r="D69" s="29"/>
      <c r="E69" s="11"/>
      <c r="F69" s="11"/>
      <c r="G69" s="11"/>
    </row>
    <row r="70" spans="1:12" ht="15" thickBot="1" x14ac:dyDescent="0.35"/>
    <row r="71" spans="1:12" ht="120" customHeight="1" x14ac:dyDescent="0.3">
      <c r="A71" s="27"/>
      <c r="B71" s="71" t="s">
        <v>76</v>
      </c>
      <c r="C71" s="23" t="s">
        <v>78</v>
      </c>
      <c r="D71" s="69"/>
      <c r="E71" s="69"/>
      <c r="F71" s="69"/>
      <c r="G71" s="69"/>
      <c r="H71" s="69"/>
      <c r="I71" s="69"/>
    </row>
    <row r="72" spans="1:12" ht="15" thickBot="1" x14ac:dyDescent="0.35">
      <c r="A72" s="30"/>
      <c r="B72" s="72" t="str">
        <f>'Unos podataka'!D46</f>
        <v>NE</v>
      </c>
      <c r="C72" s="19">
        <f>'Unos podataka'!D47</f>
        <v>0</v>
      </c>
      <c r="D72" s="70"/>
      <c r="E72" s="70"/>
      <c r="F72" s="30"/>
      <c r="G72" s="30"/>
    </row>
    <row r="73" spans="1:12" x14ac:dyDescent="0.3">
      <c r="A73" s="30"/>
      <c r="B73" s="30"/>
      <c r="C73" s="30"/>
      <c r="D73" s="202"/>
      <c r="E73" s="202"/>
      <c r="F73" s="30"/>
      <c r="G73" s="30"/>
    </row>
    <row r="74" spans="1:12" x14ac:dyDescent="0.3">
      <c r="A74" s="30"/>
      <c r="B74" s="44" t="s">
        <v>25</v>
      </c>
      <c r="C74" s="6">
        <f>'Unos podataka'!D45</f>
        <v>2024</v>
      </c>
      <c r="D74" s="31"/>
      <c r="E74" s="31"/>
      <c r="F74" s="30"/>
      <c r="G74" s="30"/>
    </row>
    <row r="75" spans="1:12" x14ac:dyDescent="0.3">
      <c r="B75" s="6"/>
      <c r="C75" s="6"/>
      <c r="D75" s="6"/>
      <c r="E75" s="6"/>
      <c r="F75" s="6"/>
      <c r="G75" s="6"/>
    </row>
    <row r="76" spans="1:12" x14ac:dyDescent="0.3">
      <c r="A76" s="29" t="s">
        <v>178</v>
      </c>
      <c r="B76" s="29"/>
      <c r="C76" s="29"/>
      <c r="D76" s="29"/>
      <c r="E76" s="11"/>
      <c r="F76" s="11"/>
    </row>
    <row r="77" spans="1:12" ht="15" thickBot="1" x14ac:dyDescent="0.35"/>
    <row r="78" spans="1:12" ht="120" customHeight="1" x14ac:dyDescent="0.3">
      <c r="B78" s="32" t="s">
        <v>179</v>
      </c>
      <c r="D78" s="33" t="s">
        <v>180</v>
      </c>
      <c r="E78" s="33" t="s">
        <v>181</v>
      </c>
      <c r="F78" s="73"/>
    </row>
    <row r="79" spans="1:12" ht="15" thickBot="1" x14ac:dyDescent="0.35">
      <c r="B79" s="19" t="e">
        <f>D79/E79*100</f>
        <v>#DIV/0!</v>
      </c>
      <c r="D79" s="34">
        <f>'Unos podataka'!D50</f>
        <v>0</v>
      </c>
      <c r="E79" s="35">
        <f>'Unos podataka'!D51</f>
        <v>0</v>
      </c>
      <c r="F79" s="54"/>
    </row>
    <row r="81" spans="1:9" x14ac:dyDescent="0.3">
      <c r="B81" s="44" t="s">
        <v>25</v>
      </c>
      <c r="C81">
        <f>'Unos podataka'!D49</f>
        <v>2024</v>
      </c>
    </row>
    <row r="83" spans="1:9" x14ac:dyDescent="0.3">
      <c r="A83" s="29" t="s">
        <v>182</v>
      </c>
      <c r="B83" s="29"/>
      <c r="C83" s="29"/>
      <c r="D83" s="29"/>
      <c r="E83" s="29"/>
      <c r="F83" s="29"/>
    </row>
    <row r="84" spans="1:9" ht="15" thickBot="1" x14ac:dyDescent="0.35"/>
    <row r="85" spans="1:9" ht="120" customHeight="1" x14ac:dyDescent="0.3">
      <c r="A85" s="27"/>
      <c r="B85" s="71" t="s">
        <v>87</v>
      </c>
      <c r="C85" s="71" t="s">
        <v>89</v>
      </c>
      <c r="D85" s="23" t="s">
        <v>91</v>
      </c>
      <c r="E85" s="69"/>
      <c r="F85" s="69"/>
      <c r="G85" s="69"/>
      <c r="H85" s="69"/>
      <c r="I85" s="69"/>
    </row>
    <row r="86" spans="1:9" ht="15" thickBot="1" x14ac:dyDescent="0.35">
      <c r="A86" s="30"/>
      <c r="B86" s="72" t="str">
        <f>'Unos podataka'!D54</f>
        <v>DA</v>
      </c>
      <c r="C86" s="72" t="str">
        <f>'Unos podataka'!D55</f>
        <v>DA</v>
      </c>
      <c r="D86" s="19" t="str">
        <f>'Unos podataka'!D56</f>
        <v>NE</v>
      </c>
      <c r="E86" s="70"/>
      <c r="F86" s="30"/>
      <c r="G86" s="30"/>
    </row>
    <row r="87" spans="1:9" x14ac:dyDescent="0.3">
      <c r="A87" s="30"/>
      <c r="B87" s="30"/>
      <c r="C87" s="30"/>
      <c r="D87" s="202"/>
      <c r="E87" s="202"/>
      <c r="F87" s="30"/>
      <c r="G87" s="30"/>
    </row>
    <row r="88" spans="1:9" x14ac:dyDescent="0.3">
      <c r="A88" s="30"/>
      <c r="B88" s="44" t="s">
        <v>25</v>
      </c>
      <c r="C88" s="6">
        <f>'Unos podataka'!D53</f>
        <v>2024</v>
      </c>
      <c r="D88" s="31"/>
      <c r="E88" s="31"/>
      <c r="F88" s="30"/>
      <c r="G88" s="30"/>
    </row>
    <row r="89" spans="1:9" x14ac:dyDescent="0.3">
      <c r="A89" s="30"/>
      <c r="B89" s="44"/>
      <c r="C89" s="6"/>
      <c r="D89" s="31"/>
      <c r="E89" s="31"/>
      <c r="F89" s="30"/>
      <c r="G89" s="30"/>
    </row>
    <row r="90" spans="1:9" x14ac:dyDescent="0.3">
      <c r="A90" s="29" t="s">
        <v>183</v>
      </c>
      <c r="B90" s="29"/>
      <c r="C90" s="29"/>
      <c r="D90" s="29"/>
      <c r="E90" s="11"/>
      <c r="F90" s="11"/>
    </row>
    <row r="91" spans="1:9" ht="15" thickBot="1" x14ac:dyDescent="0.35"/>
    <row r="92" spans="1:9" ht="120" customHeight="1" x14ac:dyDescent="0.3">
      <c r="B92" s="32" t="s">
        <v>94</v>
      </c>
      <c r="D92" s="73"/>
      <c r="E92" s="73"/>
      <c r="F92" s="73"/>
    </row>
    <row r="93" spans="1:9" ht="15" thickBot="1" x14ac:dyDescent="0.35">
      <c r="B93" s="19">
        <f>'Unos podataka'!D59</f>
        <v>0</v>
      </c>
      <c r="D93" s="74"/>
      <c r="E93" s="75"/>
      <c r="F93" s="54"/>
    </row>
    <row r="95" spans="1:9" x14ac:dyDescent="0.3">
      <c r="B95" s="44" t="s">
        <v>25</v>
      </c>
      <c r="C95">
        <f>'Unos podataka'!D58</f>
        <v>2024</v>
      </c>
    </row>
    <row r="96" spans="1:9" x14ac:dyDescent="0.3">
      <c r="A96" s="6"/>
      <c r="B96" s="15"/>
      <c r="C96" s="6"/>
      <c r="D96" s="6"/>
      <c r="E96" s="6"/>
      <c r="F96" s="6"/>
    </row>
    <row r="97" spans="1:15" x14ac:dyDescent="0.3">
      <c r="A97" s="29" t="s">
        <v>184</v>
      </c>
      <c r="B97" s="29"/>
      <c r="C97" s="29"/>
      <c r="D97" s="29"/>
      <c r="E97" s="11"/>
      <c r="F97" s="11"/>
      <c r="G97" s="11"/>
      <c r="H97" s="11"/>
      <c r="I97" s="11"/>
    </row>
    <row r="98" spans="1:15" ht="15" thickBot="1" x14ac:dyDescent="0.35"/>
    <row r="99" spans="1:15" ht="120" customHeight="1" x14ac:dyDescent="0.3">
      <c r="B99" s="77" t="s">
        <v>185</v>
      </c>
      <c r="C99" s="32" t="s">
        <v>186</v>
      </c>
      <c r="D99" s="78" t="s">
        <v>187</v>
      </c>
      <c r="E99" s="73"/>
      <c r="F99" s="33" t="s">
        <v>188</v>
      </c>
      <c r="G99" s="33" t="s">
        <v>189</v>
      </c>
      <c r="H99" s="33" t="s">
        <v>190</v>
      </c>
      <c r="I99" s="33" t="s">
        <v>191</v>
      </c>
    </row>
    <row r="100" spans="1:15" ht="15" thickBot="1" x14ac:dyDescent="0.35">
      <c r="B100" s="72" t="e">
        <f>F100/I100*100</f>
        <v>#DIV/0!</v>
      </c>
      <c r="C100" s="19" t="e">
        <f>G100/I100*100</f>
        <v>#DIV/0!</v>
      </c>
      <c r="D100" s="79" t="e">
        <f>H100/I100*100</f>
        <v>#DIV/0!</v>
      </c>
      <c r="E100" s="75"/>
      <c r="F100" s="76">
        <f>'Unos podataka'!D62</f>
        <v>0</v>
      </c>
      <c r="G100" s="36">
        <f>'Unos podataka'!D63</f>
        <v>0</v>
      </c>
      <c r="H100" s="36">
        <f>'Unos podataka'!D64</f>
        <v>0</v>
      </c>
      <c r="I100" s="36">
        <f>'Unos podataka'!D65</f>
        <v>0</v>
      </c>
    </row>
    <row r="102" spans="1:15" x14ac:dyDescent="0.3">
      <c r="B102" s="44" t="s">
        <v>25</v>
      </c>
      <c r="C102">
        <f>'Unos podataka'!D61</f>
        <v>2024</v>
      </c>
    </row>
    <row r="103" spans="1:15" x14ac:dyDescent="0.3">
      <c r="A103" s="1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5" x14ac:dyDescent="0.3">
      <c r="A104" s="29" t="s">
        <v>192</v>
      </c>
      <c r="B104" s="29"/>
      <c r="C104" s="29"/>
      <c r="D104" s="29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ht="15" thickBot="1" x14ac:dyDescent="0.35"/>
    <row r="106" spans="1:15" ht="120" customHeight="1" x14ac:dyDescent="0.3">
      <c r="B106" s="77" t="s">
        <v>193</v>
      </c>
      <c r="C106" s="77" t="s">
        <v>194</v>
      </c>
      <c r="D106" s="77" t="s">
        <v>195</v>
      </c>
      <c r="E106" s="77" t="s">
        <v>196</v>
      </c>
      <c r="F106" s="77" t="s">
        <v>197</v>
      </c>
      <c r="G106" s="32" t="s">
        <v>198</v>
      </c>
      <c r="H106" s="81"/>
      <c r="I106" s="33" t="s">
        <v>199</v>
      </c>
      <c r="J106" s="33" t="s">
        <v>200</v>
      </c>
      <c r="K106" s="33" t="s">
        <v>201</v>
      </c>
      <c r="L106" s="33" t="s">
        <v>202</v>
      </c>
      <c r="M106" s="33" t="s">
        <v>203</v>
      </c>
      <c r="N106" s="33" t="s">
        <v>204</v>
      </c>
      <c r="O106" s="33" t="s">
        <v>205</v>
      </c>
    </row>
    <row r="107" spans="1:15" ht="15" thickBot="1" x14ac:dyDescent="0.35">
      <c r="B107" s="72">
        <f>J107/I107*100</f>
        <v>78.552278820375335</v>
      </c>
      <c r="C107" s="19">
        <f>K107/I107*100</f>
        <v>2.1447721179624666</v>
      </c>
      <c r="D107" s="80">
        <f>L107/I107*100</f>
        <v>9.9195710455764079</v>
      </c>
      <c r="E107" s="19">
        <f>M107/I107*100</f>
        <v>2.9490616621983912</v>
      </c>
      <c r="F107" s="80">
        <f>N107/I107*100</f>
        <v>1.3404825737265416</v>
      </c>
      <c r="G107" s="19">
        <f>O107/I107*100</f>
        <v>5.0938337801608577</v>
      </c>
      <c r="H107" s="46"/>
      <c r="I107" s="36">
        <f>'Unos podataka'!D69</f>
        <v>373</v>
      </c>
      <c r="J107" s="36">
        <f>'Unos podataka'!D70</f>
        <v>293</v>
      </c>
      <c r="K107" s="36">
        <f>'Unos podataka'!D71</f>
        <v>8</v>
      </c>
      <c r="L107" s="36">
        <f>'Unos podataka'!D72</f>
        <v>37</v>
      </c>
      <c r="M107" s="36">
        <f>'Unos podataka'!D73</f>
        <v>11</v>
      </c>
      <c r="N107" s="36">
        <f>'Unos podataka'!D74</f>
        <v>5</v>
      </c>
      <c r="O107" s="36">
        <f>'Unos podataka'!D75</f>
        <v>19</v>
      </c>
    </row>
    <row r="108" spans="1:15" ht="15" thickBot="1" x14ac:dyDescent="0.35">
      <c r="H108" s="6"/>
    </row>
    <row r="109" spans="1:15" ht="120" customHeight="1" x14ac:dyDescent="0.3">
      <c r="B109" s="77" t="s">
        <v>206</v>
      </c>
      <c r="C109" s="77" t="s">
        <v>207</v>
      </c>
      <c r="D109" s="77" t="s">
        <v>208</v>
      </c>
      <c r="E109" s="77" t="s">
        <v>209</v>
      </c>
      <c r="F109" s="77" t="s">
        <v>210</v>
      </c>
      <c r="G109" s="32" t="s">
        <v>211</v>
      </c>
      <c r="H109" s="81"/>
      <c r="I109" s="33" t="s">
        <v>212</v>
      </c>
      <c r="J109" s="33" t="s">
        <v>213</v>
      </c>
      <c r="K109" s="33" t="s">
        <v>214</v>
      </c>
      <c r="L109" s="33" t="s">
        <v>215</v>
      </c>
      <c r="M109" s="33" t="s">
        <v>216</v>
      </c>
      <c r="N109" s="33" t="s">
        <v>217</v>
      </c>
      <c r="O109" s="33" t="s">
        <v>218</v>
      </c>
    </row>
    <row r="110" spans="1:15" ht="15" thickBot="1" x14ac:dyDescent="0.35">
      <c r="B110" s="72">
        <f>J110/I110*100</f>
        <v>55.414012738853501</v>
      </c>
      <c r="C110" s="19">
        <f>K110/I110*100</f>
        <v>4.4585987261146496</v>
      </c>
      <c r="D110" s="80">
        <f>L110/I110*100</f>
        <v>10.191082802547772</v>
      </c>
      <c r="E110" s="19">
        <f>M110/I110*100</f>
        <v>5.095541401273886</v>
      </c>
      <c r="F110" s="80">
        <f>N110/I110*100</f>
        <v>8.2802547770700627</v>
      </c>
      <c r="G110" s="19">
        <f>O110/I110*100</f>
        <v>16.560509554140125</v>
      </c>
      <c r="H110" s="46"/>
      <c r="I110" s="36">
        <f>'Unos podataka'!E69</f>
        <v>157</v>
      </c>
      <c r="J110" s="36">
        <f>'Unos podataka'!E70</f>
        <v>87</v>
      </c>
      <c r="K110" s="36">
        <f>'Unos podataka'!E71</f>
        <v>7</v>
      </c>
      <c r="L110" s="36">
        <f>'Unos podataka'!E72</f>
        <v>16</v>
      </c>
      <c r="M110" s="36">
        <f>'Unos podataka'!E73</f>
        <v>8</v>
      </c>
      <c r="N110" s="36">
        <f>'Unos podataka'!E74</f>
        <v>13</v>
      </c>
      <c r="O110" s="36">
        <f>'Unos podataka'!E75</f>
        <v>26</v>
      </c>
    </row>
    <row r="111" spans="1:15" x14ac:dyDescent="0.3">
      <c r="B111" s="46"/>
      <c r="C111" s="46"/>
      <c r="D111" s="46"/>
      <c r="E111" s="46"/>
      <c r="F111" s="46"/>
      <c r="G111" s="46"/>
    </row>
    <row r="112" spans="1:15" x14ac:dyDescent="0.3">
      <c r="B112" s="44" t="s">
        <v>25</v>
      </c>
      <c r="C112">
        <f>'Unos podataka'!D67</f>
        <v>2024</v>
      </c>
    </row>
    <row r="113" spans="1:19" x14ac:dyDescent="0.3">
      <c r="A113" s="1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9" x14ac:dyDescent="0.3">
      <c r="A114" s="29" t="s">
        <v>219</v>
      </c>
      <c r="B114" s="29"/>
      <c r="C114" s="29"/>
      <c r="D114" s="29"/>
      <c r="E114" s="11"/>
      <c r="F114" s="11"/>
      <c r="G114" s="11"/>
    </row>
    <row r="115" spans="1:19" ht="15" thickBot="1" x14ac:dyDescent="0.35"/>
    <row r="116" spans="1:19" ht="120" customHeight="1" x14ac:dyDescent="0.3">
      <c r="B116" s="32" t="s">
        <v>121</v>
      </c>
      <c r="C116" s="81"/>
      <c r="D116" s="81"/>
      <c r="E116" s="73"/>
      <c r="F116" s="73"/>
      <c r="G116" s="73"/>
      <c r="H116" s="73"/>
      <c r="I116" s="73"/>
    </row>
    <row r="117" spans="1:19" ht="15" thickBot="1" x14ac:dyDescent="0.35">
      <c r="B117" s="19" t="str">
        <f>'Unos podataka'!D78</f>
        <v>NE</v>
      </c>
      <c r="C117" s="46"/>
      <c r="D117" s="46"/>
      <c r="E117" s="75"/>
      <c r="F117" s="54"/>
      <c r="G117" s="6"/>
      <c r="H117" s="6"/>
      <c r="I117" s="6"/>
    </row>
    <row r="119" spans="1:19" x14ac:dyDescent="0.3">
      <c r="B119" s="44" t="s">
        <v>25</v>
      </c>
      <c r="C119">
        <f>'Unos podataka'!D77</f>
        <v>2024</v>
      </c>
    </row>
    <row r="120" spans="1:19" x14ac:dyDescent="0.3">
      <c r="A120" s="1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9" x14ac:dyDescent="0.3">
      <c r="A121" s="29" t="s">
        <v>220</v>
      </c>
      <c r="B121" s="29"/>
      <c r="C121" s="29"/>
      <c r="D121" s="29"/>
      <c r="E121" s="11"/>
      <c r="F121" s="11"/>
      <c r="G121" s="11"/>
      <c r="H121" s="11"/>
      <c r="I121" s="11"/>
      <c r="J121" s="6"/>
    </row>
    <row r="122" spans="1:19" ht="15" thickBot="1" x14ac:dyDescent="0.35">
      <c r="A122" s="30"/>
      <c r="B122" s="30"/>
      <c r="C122" s="30"/>
      <c r="D122" s="30"/>
      <c r="E122" s="6"/>
      <c r="F122" s="6"/>
      <c r="G122" s="6"/>
      <c r="J122" s="6"/>
    </row>
    <row r="123" spans="1:19" ht="30" customHeight="1" x14ac:dyDescent="0.3">
      <c r="B123" s="102" t="s">
        <v>221</v>
      </c>
      <c r="C123" s="115">
        <f>'Unos podataka'!B82</f>
        <v>0</v>
      </c>
      <c r="D123" s="102" t="s">
        <v>221</v>
      </c>
      <c r="E123" s="115">
        <f>'Unos podataka'!B87</f>
        <v>0</v>
      </c>
      <c r="F123" s="102" t="s">
        <v>221</v>
      </c>
      <c r="G123" s="115">
        <f>'Unos podataka'!B92</f>
        <v>0</v>
      </c>
      <c r="H123" s="102" t="s">
        <v>221</v>
      </c>
      <c r="I123" s="116">
        <f>'Unos podataka'!B97</f>
        <v>0</v>
      </c>
      <c r="J123" s="100"/>
      <c r="K123" s="28"/>
      <c r="L123" s="100"/>
      <c r="M123" s="28"/>
      <c r="N123" s="100"/>
      <c r="O123" s="28"/>
      <c r="P123" s="100"/>
      <c r="Q123" s="28"/>
      <c r="R123" s="6"/>
      <c r="S123" s="6"/>
    </row>
    <row r="124" spans="1:19" ht="15" customHeight="1" x14ac:dyDescent="0.3">
      <c r="B124" s="103" t="s">
        <v>124</v>
      </c>
      <c r="C124" s="105" t="s">
        <v>125</v>
      </c>
      <c r="D124" s="103" t="s">
        <v>124</v>
      </c>
      <c r="E124" s="105" t="s">
        <v>125</v>
      </c>
      <c r="F124" s="103" t="s">
        <v>124</v>
      </c>
      <c r="G124" s="105" t="s">
        <v>125</v>
      </c>
      <c r="H124" s="103" t="s">
        <v>124</v>
      </c>
      <c r="I124" s="106" t="s">
        <v>125</v>
      </c>
      <c r="J124" s="100"/>
      <c r="K124" s="100"/>
      <c r="L124" s="100"/>
      <c r="M124" s="100"/>
      <c r="N124" s="100"/>
      <c r="O124" s="100"/>
      <c r="P124" s="100"/>
      <c r="Q124" s="100"/>
      <c r="R124" s="6"/>
      <c r="S124" s="6"/>
    </row>
    <row r="125" spans="1:19" ht="30" customHeight="1" x14ac:dyDescent="0.3">
      <c r="B125" s="103" t="s">
        <v>127</v>
      </c>
      <c r="C125" s="107">
        <f>'Unos podataka'!D82</f>
        <v>0</v>
      </c>
      <c r="D125" s="103" t="s">
        <v>127</v>
      </c>
      <c r="E125" s="107">
        <f>'Unos podataka'!D87</f>
        <v>0</v>
      </c>
      <c r="F125" s="103" t="s">
        <v>127</v>
      </c>
      <c r="G125" s="107">
        <f>'Unos podataka'!D92</f>
        <v>0</v>
      </c>
      <c r="H125" s="103" t="s">
        <v>127</v>
      </c>
      <c r="I125" s="113">
        <f>'Unos podataka'!D97</f>
        <v>0</v>
      </c>
      <c r="J125" s="100"/>
      <c r="K125" s="28"/>
      <c r="L125" s="100"/>
      <c r="M125" s="28"/>
      <c r="N125" s="100"/>
      <c r="O125" s="28"/>
      <c r="P125" s="100"/>
      <c r="Q125" s="28"/>
      <c r="R125" s="6"/>
      <c r="S125" s="6"/>
    </row>
    <row r="126" spans="1:19" ht="30" customHeight="1" x14ac:dyDescent="0.3">
      <c r="B126" s="103" t="s">
        <v>130</v>
      </c>
      <c r="C126" s="107">
        <f>'Unos podataka'!D83</f>
        <v>0</v>
      </c>
      <c r="D126" s="103" t="s">
        <v>130</v>
      </c>
      <c r="E126" s="107">
        <f>'Unos podataka'!D88</f>
        <v>0</v>
      </c>
      <c r="F126" s="103" t="s">
        <v>130</v>
      </c>
      <c r="G126" s="107">
        <f>'Unos podataka'!D93</f>
        <v>0</v>
      </c>
      <c r="H126" s="103" t="s">
        <v>130</v>
      </c>
      <c r="I126" s="113">
        <f>'Unos podataka'!D98</f>
        <v>0</v>
      </c>
      <c r="J126" s="100"/>
      <c r="K126" s="28"/>
      <c r="L126" s="100"/>
      <c r="M126" s="28"/>
      <c r="N126" s="100"/>
      <c r="O126" s="28"/>
      <c r="P126" s="100"/>
      <c r="Q126" s="28"/>
      <c r="R126" s="6"/>
      <c r="S126" s="6"/>
    </row>
    <row r="127" spans="1:19" ht="30" customHeight="1" x14ac:dyDescent="0.3">
      <c r="B127" s="103" t="s">
        <v>132</v>
      </c>
      <c r="C127" s="107">
        <f>'Unos podataka'!D84</f>
        <v>0</v>
      </c>
      <c r="D127" s="103" t="s">
        <v>132</v>
      </c>
      <c r="E127" s="107">
        <f>'Unos podataka'!D89</f>
        <v>0</v>
      </c>
      <c r="F127" s="103" t="s">
        <v>132</v>
      </c>
      <c r="G127" s="107">
        <f>'Unos podataka'!D94</f>
        <v>0</v>
      </c>
      <c r="H127" s="103" t="s">
        <v>132</v>
      </c>
      <c r="I127" s="113">
        <f>'Unos podataka'!D99</f>
        <v>0</v>
      </c>
      <c r="J127" s="100"/>
      <c r="K127" s="28"/>
      <c r="L127" s="100"/>
      <c r="M127" s="28"/>
      <c r="N127" s="100"/>
      <c r="O127" s="28"/>
      <c r="P127" s="100"/>
      <c r="Q127" s="28"/>
      <c r="R127" s="6"/>
      <c r="S127" s="6"/>
    </row>
    <row r="128" spans="1:19" ht="30" customHeight="1" x14ac:dyDescent="0.3">
      <c r="B128" s="103" t="s">
        <v>134</v>
      </c>
      <c r="C128" s="107">
        <f>'Unos podataka'!D85</f>
        <v>0</v>
      </c>
      <c r="D128" s="103" t="s">
        <v>134</v>
      </c>
      <c r="E128" s="107">
        <f>'Unos podataka'!D90</f>
        <v>0</v>
      </c>
      <c r="F128" s="103" t="s">
        <v>134</v>
      </c>
      <c r="G128" s="107">
        <f>'Unos podataka'!D95</f>
        <v>0</v>
      </c>
      <c r="H128" s="103" t="s">
        <v>134</v>
      </c>
      <c r="I128" s="113">
        <f>'Unos podataka'!D100</f>
        <v>0</v>
      </c>
      <c r="J128" s="100"/>
      <c r="K128" s="28"/>
      <c r="L128" s="100"/>
      <c r="M128" s="28"/>
      <c r="N128" s="100"/>
      <c r="O128" s="28"/>
      <c r="P128" s="100"/>
      <c r="Q128" s="28"/>
      <c r="R128" s="6"/>
      <c r="S128" s="6"/>
    </row>
    <row r="129" spans="1:19" ht="30" customHeight="1" thickBot="1" x14ac:dyDescent="0.35">
      <c r="B129" s="104" t="s">
        <v>135</v>
      </c>
      <c r="C129" s="108">
        <f>'Unos podataka'!D86</f>
        <v>0</v>
      </c>
      <c r="D129" s="104" t="s">
        <v>135</v>
      </c>
      <c r="E129" s="108">
        <f>'Unos podataka'!D91</f>
        <v>0</v>
      </c>
      <c r="F129" s="104" t="s">
        <v>135</v>
      </c>
      <c r="G129" s="108">
        <f>'Unos podataka'!D96</f>
        <v>0</v>
      </c>
      <c r="H129" s="104" t="s">
        <v>135</v>
      </c>
      <c r="I129" s="114">
        <f>'Unos podataka'!D101</f>
        <v>0</v>
      </c>
      <c r="J129" s="100"/>
      <c r="K129" s="81"/>
      <c r="L129" s="100"/>
      <c r="M129" s="81"/>
      <c r="N129" s="100"/>
      <c r="O129" s="81"/>
      <c r="P129" s="100"/>
      <c r="Q129" s="81"/>
      <c r="R129" s="6"/>
      <c r="S129" s="6"/>
    </row>
    <row r="130" spans="1:19" ht="15" thickBot="1" x14ac:dyDescent="0.35"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ht="30" customHeight="1" x14ac:dyDescent="0.3">
      <c r="B131" s="102" t="s">
        <v>221</v>
      </c>
      <c r="C131" s="117">
        <f>'Unos podataka'!F82</f>
        <v>0</v>
      </c>
      <c r="D131" s="102" t="s">
        <v>221</v>
      </c>
      <c r="E131" s="117">
        <f>'Unos podataka'!F87</f>
        <v>0</v>
      </c>
      <c r="F131" s="102" t="s">
        <v>221</v>
      </c>
      <c r="G131" s="117">
        <f>'Unos podataka'!F92</f>
        <v>0</v>
      </c>
      <c r="H131" s="102" t="s">
        <v>221</v>
      </c>
      <c r="I131" s="118">
        <f>'Unos podataka'!F97</f>
        <v>0</v>
      </c>
      <c r="J131" s="100"/>
      <c r="K131" s="28"/>
      <c r="L131" s="100"/>
      <c r="M131" s="28"/>
      <c r="N131" s="100"/>
      <c r="O131" s="28"/>
      <c r="P131" s="100"/>
      <c r="Q131" s="28"/>
      <c r="R131" s="6"/>
      <c r="S131" s="6"/>
    </row>
    <row r="132" spans="1:19" ht="15" customHeight="1" x14ac:dyDescent="0.3">
      <c r="B132" s="103" t="s">
        <v>124</v>
      </c>
      <c r="C132" s="105" t="s">
        <v>125</v>
      </c>
      <c r="D132" s="103" t="s">
        <v>124</v>
      </c>
      <c r="E132" s="105" t="s">
        <v>125</v>
      </c>
      <c r="F132" s="103" t="s">
        <v>124</v>
      </c>
      <c r="G132" s="105" t="s">
        <v>125</v>
      </c>
      <c r="H132" s="103" t="s">
        <v>124</v>
      </c>
      <c r="I132" s="106" t="s">
        <v>125</v>
      </c>
      <c r="J132" s="100"/>
      <c r="K132" s="100"/>
      <c r="L132" s="100"/>
      <c r="M132" s="100"/>
      <c r="N132" s="100"/>
      <c r="O132" s="100"/>
      <c r="P132" s="100"/>
      <c r="Q132" s="100"/>
      <c r="R132" s="6"/>
      <c r="S132" s="6"/>
    </row>
    <row r="133" spans="1:19" ht="30" customHeight="1" x14ac:dyDescent="0.3">
      <c r="B133" s="103" t="s">
        <v>127</v>
      </c>
      <c r="C133" s="107">
        <f>'Unos podataka'!I82</f>
        <v>0</v>
      </c>
      <c r="D133" s="103" t="s">
        <v>127</v>
      </c>
      <c r="E133" s="109">
        <f>'Unos podataka'!I87</f>
        <v>0</v>
      </c>
      <c r="F133" s="103" t="s">
        <v>127</v>
      </c>
      <c r="G133" s="109">
        <f>'Unos podataka'!I92</f>
        <v>0</v>
      </c>
      <c r="H133" s="103" t="s">
        <v>127</v>
      </c>
      <c r="I133" s="111">
        <f>'Unos podataka'!I97</f>
        <v>0</v>
      </c>
      <c r="J133" s="100"/>
      <c r="K133" s="28"/>
      <c r="L133" s="100"/>
      <c r="M133" s="28"/>
      <c r="N133" s="100"/>
      <c r="O133" s="28"/>
      <c r="P133" s="100"/>
      <c r="Q133" s="28"/>
      <c r="R133" s="6"/>
      <c r="S133" s="6"/>
    </row>
    <row r="134" spans="1:19" ht="30" customHeight="1" x14ac:dyDescent="0.3">
      <c r="B134" s="103" t="s">
        <v>130</v>
      </c>
      <c r="C134" s="107">
        <f>'Unos podataka'!I83</f>
        <v>0</v>
      </c>
      <c r="D134" s="103" t="s">
        <v>130</v>
      </c>
      <c r="E134" s="109">
        <f>'Unos podataka'!I88</f>
        <v>0</v>
      </c>
      <c r="F134" s="103" t="s">
        <v>130</v>
      </c>
      <c r="G134" s="109">
        <f>'Unos podataka'!I93</f>
        <v>0</v>
      </c>
      <c r="H134" s="103" t="s">
        <v>130</v>
      </c>
      <c r="I134" s="111">
        <f>'Unos podataka'!I98</f>
        <v>0</v>
      </c>
      <c r="J134" s="100"/>
      <c r="K134" s="28"/>
      <c r="L134" s="100"/>
      <c r="M134" s="28"/>
      <c r="N134" s="100"/>
      <c r="O134" s="28"/>
      <c r="P134" s="100"/>
      <c r="Q134" s="28"/>
      <c r="R134" s="6"/>
      <c r="S134" s="6"/>
    </row>
    <row r="135" spans="1:19" ht="30" customHeight="1" x14ac:dyDescent="0.3">
      <c r="B135" s="103" t="s">
        <v>132</v>
      </c>
      <c r="C135" s="107">
        <f>'Unos podataka'!I84</f>
        <v>0</v>
      </c>
      <c r="D135" s="103" t="s">
        <v>132</v>
      </c>
      <c r="E135" s="109">
        <f>'Unos podataka'!I89</f>
        <v>0</v>
      </c>
      <c r="F135" s="103" t="s">
        <v>132</v>
      </c>
      <c r="G135" s="109">
        <f>'Unos podataka'!I94</f>
        <v>0</v>
      </c>
      <c r="H135" s="103" t="s">
        <v>132</v>
      </c>
      <c r="I135" s="111">
        <f>'Unos podataka'!I99</f>
        <v>0</v>
      </c>
      <c r="J135" s="100"/>
      <c r="K135" s="28"/>
      <c r="L135" s="100"/>
      <c r="M135" s="28"/>
      <c r="N135" s="100"/>
      <c r="O135" s="28"/>
      <c r="P135" s="100"/>
      <c r="Q135" s="28"/>
      <c r="R135" s="6"/>
      <c r="S135" s="6"/>
    </row>
    <row r="136" spans="1:19" ht="30" customHeight="1" x14ac:dyDescent="0.3">
      <c r="B136" s="103" t="s">
        <v>134</v>
      </c>
      <c r="C136" s="107">
        <f>'Unos podataka'!I85</f>
        <v>0</v>
      </c>
      <c r="D136" s="103" t="s">
        <v>134</v>
      </c>
      <c r="E136" s="109">
        <f>'Unos podataka'!I90</f>
        <v>0</v>
      </c>
      <c r="F136" s="103" t="s">
        <v>134</v>
      </c>
      <c r="G136" s="109">
        <f>'Unos podataka'!I95</f>
        <v>0</v>
      </c>
      <c r="H136" s="103" t="s">
        <v>134</v>
      </c>
      <c r="I136" s="111">
        <f>'Unos podataka'!I100</f>
        <v>0</v>
      </c>
      <c r="J136" s="100"/>
      <c r="K136" s="28"/>
      <c r="L136" s="100"/>
      <c r="M136" s="28"/>
      <c r="N136" s="100"/>
      <c r="O136" s="28"/>
      <c r="P136" s="100"/>
      <c r="Q136" s="28"/>
      <c r="R136" s="6"/>
      <c r="S136" s="6"/>
    </row>
    <row r="137" spans="1:19" ht="30" customHeight="1" thickBot="1" x14ac:dyDescent="0.35">
      <c r="B137" s="104" t="s">
        <v>135</v>
      </c>
      <c r="C137" s="108">
        <f>'Unos podataka'!I86</f>
        <v>0</v>
      </c>
      <c r="D137" s="104" t="s">
        <v>135</v>
      </c>
      <c r="E137" s="82">
        <f>'Unos podataka'!I91</f>
        <v>0</v>
      </c>
      <c r="F137" s="104" t="s">
        <v>135</v>
      </c>
      <c r="G137" s="110">
        <f>'Unos podataka'!I96</f>
        <v>0</v>
      </c>
      <c r="H137" s="104" t="s">
        <v>135</v>
      </c>
      <c r="I137" s="112">
        <f>'Unos podataka'!I101</f>
        <v>0</v>
      </c>
      <c r="J137" s="100"/>
      <c r="K137" s="81"/>
      <c r="L137" s="100"/>
      <c r="M137" s="81"/>
      <c r="N137" s="100"/>
      <c r="O137" s="81"/>
      <c r="P137" s="100"/>
      <c r="Q137" s="81"/>
      <c r="R137" s="6"/>
      <c r="S137" s="6"/>
    </row>
    <row r="138" spans="1:19" ht="15" customHeight="1" x14ac:dyDescent="0.3">
      <c r="B138" s="100"/>
      <c r="C138" s="101"/>
      <c r="D138" s="100"/>
      <c r="E138" s="81"/>
      <c r="F138" s="100"/>
      <c r="G138" s="81"/>
      <c r="H138" s="100"/>
      <c r="I138" s="81"/>
      <c r="J138" s="100"/>
      <c r="K138" s="81"/>
      <c r="L138" s="100"/>
      <c r="M138" s="81"/>
      <c r="N138" s="100"/>
      <c r="O138" s="81"/>
      <c r="P138" s="100"/>
      <c r="Q138" s="81"/>
    </row>
    <row r="139" spans="1:19" x14ac:dyDescent="0.3">
      <c r="B139" s="44" t="s">
        <v>25</v>
      </c>
      <c r="C139">
        <f>'Unos podataka'!D80</f>
        <v>2024</v>
      </c>
    </row>
    <row r="140" spans="1:19" x14ac:dyDescent="0.3">
      <c r="A140" s="1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9" x14ac:dyDescent="0.3">
      <c r="A141" s="84" t="s">
        <v>222</v>
      </c>
      <c r="B141" s="84"/>
      <c r="C141" s="84"/>
      <c r="D141" s="84"/>
      <c r="E141" s="84"/>
      <c r="F141" s="84"/>
      <c r="G141" s="84"/>
      <c r="H141" s="85"/>
    </row>
    <row r="142" spans="1:19" ht="15" thickBot="1" x14ac:dyDescent="0.35"/>
    <row r="143" spans="1:19" ht="120" customHeight="1" x14ac:dyDescent="0.3">
      <c r="B143" s="23" t="s">
        <v>223</v>
      </c>
      <c r="D143" s="24" t="s">
        <v>224</v>
      </c>
      <c r="E143" s="24" t="s">
        <v>225</v>
      </c>
      <c r="F143" s="83"/>
      <c r="G143" s="83"/>
    </row>
    <row r="144" spans="1:19" ht="15" thickBot="1" x14ac:dyDescent="0.35">
      <c r="B144" s="19" t="e">
        <f>D144/E144*100</f>
        <v>#DIV/0!</v>
      </c>
      <c r="D144" s="36">
        <f>'Unos podataka'!D104</f>
        <v>0</v>
      </c>
      <c r="E144" s="36">
        <f>'Unos podataka'!D105</f>
        <v>0</v>
      </c>
    </row>
    <row r="146" spans="2:3" x14ac:dyDescent="0.3">
      <c r="B146" s="44" t="s">
        <v>25</v>
      </c>
      <c r="C146">
        <f>'Unos podataka'!D103</f>
        <v>2024</v>
      </c>
    </row>
  </sheetData>
  <sheetProtection algorithmName="SHA-512" hashValue="/yaeSsd9wgPfQz0OTU8MPStWbBvi2ZCZYiY5QJg1oXFMiePNs7tQ4EjiEZFFOOTCBh/DwJKcW7HqktJVn6xeCw==" saltValue="JjJQvsXrnH4K0wtV8LyDKQ==" spinCount="100000" sheet="1" objects="1" scenarios="1"/>
  <mergeCells count="47">
    <mergeCell ref="A41:G41"/>
    <mergeCell ref="D87:E87"/>
    <mergeCell ref="D7:D9"/>
    <mergeCell ref="E7:E9"/>
    <mergeCell ref="A5:E5"/>
    <mergeCell ref="A23:G23"/>
    <mergeCell ref="A7:A9"/>
    <mergeCell ref="H32:L32"/>
    <mergeCell ref="B34:B36"/>
    <mergeCell ref="C34:C36"/>
    <mergeCell ref="D34:D36"/>
    <mergeCell ref="E34:E36"/>
    <mergeCell ref="F34:F36"/>
    <mergeCell ref="G34:G36"/>
    <mergeCell ref="H34:H36"/>
    <mergeCell ref="I34:I36"/>
    <mergeCell ref="J34:J36"/>
    <mergeCell ref="K34:M35"/>
    <mergeCell ref="H23:L23"/>
    <mergeCell ref="A16:A18"/>
    <mergeCell ref="B16:B18"/>
    <mergeCell ref="I16:I18"/>
    <mergeCell ref="J16:L17"/>
    <mergeCell ref="J25:J27"/>
    <mergeCell ref="K25:M26"/>
    <mergeCell ref="F25:F27"/>
    <mergeCell ref="B25:B27"/>
    <mergeCell ref="D25:D27"/>
    <mergeCell ref="E25:E27"/>
    <mergeCell ref="G25:G27"/>
    <mergeCell ref="H25:H27"/>
    <mergeCell ref="H5:L5"/>
    <mergeCell ref="A62:E62"/>
    <mergeCell ref="D73:E73"/>
    <mergeCell ref="A32:G32"/>
    <mergeCell ref="B7:B9"/>
    <mergeCell ref="C16:C18"/>
    <mergeCell ref="G7:I8"/>
    <mergeCell ref="J7:J9"/>
    <mergeCell ref="K7:M8"/>
    <mergeCell ref="E16:E18"/>
    <mergeCell ref="F16:F18"/>
    <mergeCell ref="G16:G18"/>
    <mergeCell ref="H16:H18"/>
    <mergeCell ref="A14:G14"/>
    <mergeCell ref="H14:L14"/>
    <mergeCell ref="I25:I27"/>
  </mergeCells>
  <pageMargins left="0.7" right="0.7" top="0.75" bottom="0.75" header="0.3" footer="0.3"/>
  <pageSetup paperSize="9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F21"/>
  <sheetViews>
    <sheetView workbookViewId="0">
      <selection activeCell="E23" sqref="E23"/>
    </sheetView>
  </sheetViews>
  <sheetFormatPr defaultRowHeight="14.4" x14ac:dyDescent="0.3"/>
  <cols>
    <col min="2" max="2" width="19.109375" customWidth="1"/>
    <col min="3" max="3" width="18" customWidth="1"/>
    <col min="4" max="4" width="19.6640625" customWidth="1"/>
    <col min="5" max="5" width="18.33203125" customWidth="1"/>
    <col min="6" max="6" width="24.44140625" customWidth="1"/>
  </cols>
  <sheetData>
    <row r="7" spans="2:6" x14ac:dyDescent="0.3">
      <c r="B7" s="7" t="s">
        <v>226</v>
      </c>
      <c r="C7" s="4" t="s">
        <v>227</v>
      </c>
      <c r="D7" s="4" t="s">
        <v>228</v>
      </c>
      <c r="E7" s="4" t="s">
        <v>229</v>
      </c>
      <c r="F7" s="4" t="s">
        <v>125</v>
      </c>
    </row>
    <row r="8" spans="2:6" x14ac:dyDescent="0.3">
      <c r="B8" s="8">
        <v>2020</v>
      </c>
      <c r="C8" s="2" t="s">
        <v>230</v>
      </c>
      <c r="D8" s="2">
        <v>28</v>
      </c>
      <c r="E8" s="5" t="s">
        <v>46</v>
      </c>
      <c r="F8" s="5" t="s">
        <v>128</v>
      </c>
    </row>
    <row r="9" spans="2:6" x14ac:dyDescent="0.3">
      <c r="B9" s="8">
        <v>2021</v>
      </c>
      <c r="C9" s="2" t="s">
        <v>231</v>
      </c>
      <c r="D9" s="2">
        <v>29</v>
      </c>
      <c r="E9" s="5" t="s">
        <v>33</v>
      </c>
      <c r="F9" s="5" t="s">
        <v>131</v>
      </c>
    </row>
    <row r="10" spans="2:6" ht="28.8" x14ac:dyDescent="0.3">
      <c r="B10" s="8">
        <v>2022</v>
      </c>
      <c r="C10" s="2" t="s">
        <v>232</v>
      </c>
      <c r="D10" s="2">
        <v>30</v>
      </c>
      <c r="E10" s="99" t="s">
        <v>79</v>
      </c>
      <c r="F10" s="99" t="s">
        <v>133</v>
      </c>
    </row>
    <row r="11" spans="2:6" x14ac:dyDescent="0.3">
      <c r="B11" s="8">
        <v>2023</v>
      </c>
      <c r="C11" s="2" t="s">
        <v>73</v>
      </c>
      <c r="D11" s="2">
        <v>31</v>
      </c>
      <c r="F11" s="92"/>
    </row>
    <row r="12" spans="2:6" x14ac:dyDescent="0.3">
      <c r="B12" s="8">
        <v>2024</v>
      </c>
      <c r="C12" s="2" t="s">
        <v>233</v>
      </c>
    </row>
    <row r="13" spans="2:6" x14ac:dyDescent="0.3">
      <c r="B13" s="8">
        <v>2025</v>
      </c>
      <c r="C13" s="2" t="s">
        <v>234</v>
      </c>
    </row>
    <row r="14" spans="2:6" x14ac:dyDescent="0.3">
      <c r="B14" s="6"/>
      <c r="C14" s="2" t="s">
        <v>69</v>
      </c>
    </row>
    <row r="15" spans="2:6" x14ac:dyDescent="0.3">
      <c r="B15" s="6"/>
      <c r="C15" s="2" t="s">
        <v>235</v>
      </c>
    </row>
    <row r="16" spans="2:6" x14ac:dyDescent="0.3">
      <c r="B16" s="6"/>
      <c r="C16" s="2" t="s">
        <v>236</v>
      </c>
    </row>
    <row r="17" spans="3:3" x14ac:dyDescent="0.3">
      <c r="C17" s="2" t="s">
        <v>237</v>
      </c>
    </row>
    <row r="18" spans="3:3" x14ac:dyDescent="0.3">
      <c r="C18" s="2" t="s">
        <v>238</v>
      </c>
    </row>
    <row r="19" spans="3:3" x14ac:dyDescent="0.3">
      <c r="C19" s="2" t="s">
        <v>239</v>
      </c>
    </row>
    <row r="20" spans="3:3" x14ac:dyDescent="0.3">
      <c r="C20" s="3"/>
    </row>
    <row r="21" spans="3:3" x14ac:dyDescent="0.3">
      <c r="C21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4BAC58277BE439709972E81D00D25" ma:contentTypeVersion="13" ma:contentTypeDescription="Create a new document." ma:contentTypeScope="" ma:versionID="16de08f11f574441c3d93297606ba034">
  <xsd:schema xmlns:xsd="http://www.w3.org/2001/XMLSchema" xmlns:xs="http://www.w3.org/2001/XMLSchema" xmlns:p="http://schemas.microsoft.com/office/2006/metadata/properties" xmlns:ns3="b124489b-b4ec-4383-a059-cef4435841fd" targetNamespace="http://schemas.microsoft.com/office/2006/metadata/properties" ma:root="true" ma:fieldsID="0aac3f14c8e279c4bf8c945bbbd51c1a" ns3:_="">
    <xsd:import namespace="b124489b-b4ec-4383-a059-cef4435841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4489b-b4ec-4383-a059-cef443584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24489b-b4ec-4383-a059-cef4435841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553AB-7C2F-477B-B7D8-20969A62F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4489b-b4ec-4383-a059-cef443584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06648C-E099-4510-B16E-E6F024B9272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124489b-b4ec-4383-a059-cef4435841f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F1E1BA-27F8-42B5-8972-CCA0643642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Upute </vt:lpstr>
      <vt:lpstr>Unos podataka</vt:lpstr>
      <vt:lpstr>Okolišni aspekti održivost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Uprava za održivi razvoj i konkurentnost TD</dc:creator>
  <cp:keywords/>
  <dc:description/>
  <cp:lastModifiedBy>Nataša Moreti</cp:lastModifiedBy>
  <cp:revision/>
  <dcterms:created xsi:type="dcterms:W3CDTF">2024-09-23T07:23:26Z</dcterms:created>
  <dcterms:modified xsi:type="dcterms:W3CDTF">2025-12-01T14:15:19Z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0x0101001B54BAC58277BE439709972E81D00D25</vt:lpwstr>
  </property>
</Properties>
</file>